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60" windowWidth="20490" windowHeight="7260"/>
  </bookViews>
  <sheets>
    <sheet name="Generation" sheetId="1" r:id="rId1"/>
    <sheet name="Graph Sheet" sheetId="4" state="hidden" r:id="rId2"/>
  </sheets>
  <externalReferences>
    <externalReference r:id="rId3"/>
  </externalReferences>
  <definedNames>
    <definedName name="_xlnm.Print_Area" localSheetId="0">Generation!$B$2:$E$65</definedName>
  </definedNames>
  <calcPr calcId="162913"/>
</workbook>
</file>

<file path=xl/calcChain.xml><?xml version="1.0" encoding="utf-8"?>
<calcChain xmlns="http://schemas.openxmlformats.org/spreadsheetml/2006/main">
  <c r="E58" i="1" l="1"/>
  <c r="E56" i="1"/>
  <c r="D50" i="1"/>
  <c r="C50" i="1"/>
  <c r="D49" i="1"/>
  <c r="E49" i="1"/>
  <c r="C49" i="1"/>
  <c r="D35" i="1"/>
  <c r="E35" i="1"/>
  <c r="C35" i="1"/>
  <c r="D28" i="1"/>
  <c r="E28" i="1"/>
  <c r="C28" i="1"/>
  <c r="D20" i="1"/>
  <c r="C20" i="1"/>
  <c r="E14" i="1" l="1"/>
  <c r="E42" i="1"/>
  <c r="E45" i="1" l="1"/>
  <c r="E43" i="1"/>
  <c r="E40" i="1"/>
  <c r="E37" i="1"/>
  <c r="E34" i="1"/>
  <c r="E33" i="1"/>
  <c r="E27" i="1"/>
  <c r="E25" i="1"/>
  <c r="E22" i="1"/>
  <c r="E10" i="1"/>
  <c r="E13" i="1"/>
  <c r="E11" i="1"/>
  <c r="E20" i="1" s="1"/>
  <c r="E50" i="1" s="1"/>
  <c r="E16" i="1"/>
  <c r="E18" i="1"/>
  <c r="E47" i="1"/>
  <c r="E12" i="1"/>
  <c r="E32" i="1"/>
  <c r="E26" i="1"/>
  <c r="E29" i="1"/>
  <c r="E15" i="1"/>
  <c r="E44" i="1"/>
  <c r="E38" i="1"/>
  <c r="E23" i="1"/>
  <c r="E21" i="1"/>
  <c r="E24" i="1"/>
  <c r="E46" i="1"/>
  <c r="E19" i="1"/>
  <c r="E39" i="1"/>
  <c r="E48" i="1"/>
  <c r="E30" i="1"/>
  <c r="E31" i="1"/>
  <c r="E36" i="1"/>
  <c r="E17" i="1"/>
  <c r="E41" i="1" l="1"/>
</calcChain>
</file>

<file path=xl/sharedStrings.xml><?xml version="1.0" encoding="utf-8"?>
<sst xmlns="http://schemas.openxmlformats.org/spreadsheetml/2006/main" count="61" uniqueCount="61">
  <si>
    <t xml:space="preserve">सौर ऊर्जा/Solar Energy </t>
  </si>
  <si>
    <t>हिमाचल प्रदेश / Himachal Pradesh</t>
  </si>
  <si>
    <t>जम्मू कश्मीर / Jammu &amp; Kashmir</t>
  </si>
  <si>
    <t>पंजाब / Punjab</t>
  </si>
  <si>
    <t>राजस्थान / Rajasthan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</si>
  <si>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</si>
  <si>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</si>
  <si>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</si>
  <si>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</si>
  <si>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दमन और दिउ / Daman &amp; Diu</t>
  </si>
  <si>
    <t>दादर व नगर हवेली  / Dadra &amp; Nagar Haveli</t>
  </si>
  <si>
    <t>गोवा / Goa</t>
  </si>
  <si>
    <t>पश्चिमी क्षेत्र / Western Region</t>
  </si>
  <si>
    <t>आन्ध्र प्रदेश / Andhra Pradesh</t>
  </si>
  <si>
    <t>तेलंगाना / Telangana</t>
  </si>
  <si>
    <t>केरल / Kerala</t>
  </si>
  <si>
    <t>तमिल नाडू / Tamil Nadu</t>
  </si>
  <si>
    <t>पुडुचेरी / Puducherry</t>
  </si>
  <si>
    <t>दक्षिणी क्षेत्र / Southern Region</t>
  </si>
  <si>
    <t>बिहार / Bihar</t>
  </si>
  <si>
    <t>झारखण्ड / Jharkhand</t>
  </si>
  <si>
    <t>ओडिशा/ Odisha</t>
  </si>
  <si>
    <t>पश्चिम बंगाल / West Bengal</t>
  </si>
  <si>
    <t>सिक्किम / Sikkim</t>
  </si>
  <si>
    <t>पूर्वी क्षेत्र/ Eastern Region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</si>
  <si>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</si>
  <si>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</si>
  <si>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</si>
  <si>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</si>
  <si>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</si>
  <si>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</si>
  <si>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t xml:space="preserve">त्रिपुरा / Tripura </t>
  </si>
  <si>
    <t>सम्पूर्ण भारत  / All India</t>
  </si>
  <si>
    <t>कर्नाटक / Karnataka</t>
  </si>
  <si>
    <t>Wind (MU)</t>
  </si>
  <si>
    <t>Solar (MU)</t>
  </si>
  <si>
    <t>Renewable Energy Project Monitoring Division/ नवीकरणीय ऊर्जा परियोजना प्रबोधन प्रभाग</t>
  </si>
  <si>
    <t>Central Electricity Authority/ केन्द्रीय विद्युत प्राधिकरण</t>
  </si>
  <si>
    <t>Others*  (MU)</t>
  </si>
  <si>
    <t>(1) The data is based on daily RE generation report of CEA. It is based on operational data and have no commercial implication.</t>
  </si>
  <si>
    <r>
      <rPr>
        <b/>
        <sz val="18"/>
        <rFont val="Mangal"/>
        <family val="1"/>
      </rPr>
      <t>राज्य</t>
    </r>
    <r>
      <rPr>
        <b/>
        <sz val="18"/>
        <rFont val="Tahoma"/>
        <family val="2"/>
      </rPr>
      <t>/State/क्षेत्र / Region</t>
    </r>
  </si>
  <si>
    <r>
      <t>चंडीगढ़/ Chandigarh</t>
    </r>
    <r>
      <rPr>
        <sz val="12"/>
        <rFont val="APS-C-DV-Chetana"/>
      </rPr>
      <t/>
    </r>
  </si>
  <si>
    <t>दिल्ली / Delhi #</t>
  </si>
  <si>
    <t>हरियाणा / Haryana</t>
  </si>
  <si>
    <r>
      <rPr>
        <b/>
        <sz val="18"/>
        <rFont val="Arial Unicode MS"/>
        <family val="2"/>
      </rPr>
      <t>उत्तर</t>
    </r>
    <r>
      <rPr>
        <sz val="18"/>
        <rFont val="Mangal"/>
        <family val="1"/>
      </rPr>
      <t xml:space="preserve"> प्रदेश / Uttar Pradesh</t>
    </r>
  </si>
  <si>
    <r>
      <rPr>
        <b/>
        <sz val="18"/>
        <rFont val="Arial Unicode MS"/>
        <family val="2"/>
      </rPr>
      <t>उत्तराखंड</t>
    </r>
    <r>
      <rPr>
        <sz val="18"/>
        <rFont val="Mangal"/>
        <family val="1"/>
      </rPr>
      <t xml:space="preserve"> / Uttarakhand</t>
    </r>
  </si>
  <si>
    <r>
      <rPr>
        <b/>
        <sz val="18"/>
        <rFont val="Arial Unicode MS"/>
        <family val="2"/>
      </rPr>
      <t>उत्तरी</t>
    </r>
    <r>
      <rPr>
        <b/>
        <sz val="18"/>
        <rFont val="Mangal"/>
        <family val="1"/>
      </rPr>
      <t xml:space="preserve"> क्षेत्र / Northern Region </t>
    </r>
  </si>
  <si>
    <r>
      <rPr>
        <b/>
        <sz val="18"/>
        <rFont val="Arial Unicode MS"/>
        <family val="2"/>
      </rPr>
      <t>उत्तर</t>
    </r>
    <r>
      <rPr>
        <b/>
        <sz val="18"/>
        <rFont val="Mangal"/>
        <family val="1"/>
      </rPr>
      <t xml:space="preserve">-पूर्वी क्षेत्र  / North-Eastern Region      </t>
    </r>
  </si>
  <si>
    <t xml:space="preserve">पवन ऊर्जा /Wind Energy </t>
  </si>
  <si>
    <t xml:space="preserve">             Total      (Solar Energy  +Wind Energy) </t>
  </si>
  <si>
    <t>(2) Figures given above indicates gross RE generation of all RE power stations (Central,state,private sector) located goegraphically in the respective state.</t>
  </si>
  <si>
    <t>(All figure in MU)</t>
  </si>
  <si>
    <t xml:space="preserve">लद्दाख़ / Ladakh </t>
  </si>
  <si>
    <t>PROVISIONAL RENEWABLE  ENERGY GENERATION REPORT DECEMBER    2021.</t>
  </si>
  <si>
    <t>3) # Delhi Solar generation data as per RE generation report of December  2020.</t>
  </si>
  <si>
    <t>4) * As per RE generation report of November  2021.</t>
  </si>
  <si>
    <t>Calculation for provisional RE Generation during December  2021</t>
  </si>
  <si>
    <t>Provisional RE generation of December  2021</t>
  </si>
  <si>
    <t>RE generation in  December 2020</t>
  </si>
  <si>
    <t xml:space="preserve">Total All india( RE)-April 2021 to  December 2021(Provisional)in MUs </t>
  </si>
  <si>
    <t xml:space="preserve">Total All india( RE)-April 2020 to December 2020 in MUs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</si>
</sst>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₹&quot;#,##0.0000_);\(&quot;₹&quot;#,##0.0000\)"/>
    <numFmt numFmtId="167" formatCode="#,##0.0_);\(#,##0.0\)"/>
    <numFmt numFmtId="168" formatCode="_-* #,##0\ _F_-;\-* #,##0\ _F_-;_-* &quot;-&quot;\ _F_-;_-@_-"/>
    <numFmt numFmtId="169" formatCode="#,##0\ &quot;F&quot;;[Red]\-#,##0\ &quot;F&quot;"/>
    <numFmt numFmtId="170" formatCode="_-* #,##0\ &quot;F&quot;_-;\-* #,##0\ &quot;F&quot;_-;_-* &quot;-&quot;\ &quot;F&quot;_-;_-@_-"/>
    <numFmt numFmtId="171" formatCode="_-* #,##0.00\ &quot;F&quot;_-;\-* #,##0.00\ &quot;F&quot;_-;_-* &quot;-&quot;??\ &quot;F&quot;_-;_-@_-"/>
    <numFmt numFmtId="172" formatCode="0.00_)"/>
    <numFmt numFmtId="173" formatCode="&quot;₹&quot;#,##0;\-&quot;₹&quot;#,##0"/>
    <numFmt numFmtId="174" formatCode="_(&quot;₹&quot;* #,##0.0000000_);_(&quot;₹&quot;* \(#,##0.0000000\);_(&quot;₹&quot;* &quot;-&quot;??_);_(@_)"/>
  </numFmts>
  <fonts count="34">
    <font>
      <sz val="11"/>
      <color theme="1"/>
      <name val="Calibri"/>
      <family val="2"/>
      <scheme val="minor"/>
    </font>
    <font>
      <sz val="12"/>
      <name val="APS-C-DV-Chetana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2"/>
      <name val="Helv"/>
    </font>
    <font>
      <sz val="12"/>
      <color indexed="9"/>
      <name val="Helv"/>
    </font>
    <font>
      <b/>
      <i/>
      <sz val="16"/>
      <name val="Helv"/>
    </font>
    <font>
      <sz val="10"/>
      <name val="Tms Rmn"/>
    </font>
    <font>
      <sz val="10"/>
      <name val="MS Sans Serif"/>
      <family val="2"/>
    </font>
    <font>
      <b/>
      <sz val="8"/>
      <color indexed="8"/>
      <name val="Helv"/>
    </font>
    <font>
      <sz val="12"/>
      <name val="Garamond"/>
      <family val="1"/>
    </font>
    <font>
      <sz val="11"/>
      <name val="Verdana"/>
      <family val="2"/>
    </font>
    <font>
      <sz val="12"/>
      <name val="Times New Roman"/>
      <family val="1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Mangal "/>
    </font>
    <font>
      <sz val="14"/>
      <color theme="1"/>
      <name val="Mangal "/>
    </font>
    <font>
      <b/>
      <sz val="18"/>
      <name val="APS-C-DV-Prakash"/>
    </font>
    <font>
      <b/>
      <sz val="18"/>
      <name val="Mangal"/>
      <family val="1"/>
    </font>
    <font>
      <b/>
      <sz val="18"/>
      <name val="Tahoma"/>
      <family val="2"/>
    </font>
    <font>
      <sz val="18"/>
      <name val="Mangal"/>
      <family val="1"/>
    </font>
    <font>
      <sz val="18"/>
      <name val="Tahoma"/>
      <family val="2"/>
    </font>
    <font>
      <b/>
      <sz val="18"/>
      <name val="Arial Unicode MS"/>
      <family val="2"/>
    </font>
    <font>
      <b/>
      <sz val="18"/>
      <color theme="1"/>
      <name val="Mangal "/>
    </font>
    <font>
      <sz val="18"/>
      <color theme="1"/>
      <name val="Mangal 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3" fillId="0" borderId="0" applyNumberFormat="0"/>
    <xf numFmtId="0" fontId="8" fillId="0" borderId="0">
      <alignment horizontal="center" wrapText="1"/>
      <protection locked="0"/>
    </xf>
    <xf numFmtId="166" fontId="5" fillId="0" borderId="0" applyFill="0" applyBorder="0" applyAlignment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 applyNumberFormat="0" applyAlignment="0">
      <alignment horizontal="left"/>
    </xf>
    <xf numFmtId="0" fontId="10" fillId="0" borderId="0" applyNumberFormat="0" applyAlignment="0"/>
    <xf numFmtId="0" fontId="11" fillId="0" borderId="0" applyNumberFormat="0" applyAlignment="0">
      <alignment horizontal="left"/>
    </xf>
    <xf numFmtId="38" fontId="7" fillId="2" borderId="0" applyNumberFormat="0" applyBorder="0" applyAlignment="0" applyProtection="0"/>
    <xf numFmtId="0" fontId="6" fillId="0" borderId="2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10" fontId="7" fillId="3" borderId="1" applyNumberFormat="0" applyBorder="0" applyAlignment="0" applyProtection="0"/>
    <xf numFmtId="167" fontId="12" fillId="4" borderId="0"/>
    <xf numFmtId="167" fontId="13" fillId="5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4" fillId="0" borderId="0"/>
    <xf numFmtId="0" fontId="20" fillId="0" borderId="0"/>
    <xf numFmtId="0" fontId="20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2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>
      <alignment vertical="top"/>
    </xf>
    <xf numFmtId="0" fontId="5" fillId="0" borderId="0"/>
    <xf numFmtId="0" fontId="20" fillId="0" borderId="0"/>
    <xf numFmtId="0" fontId="18" fillId="0" borderId="0"/>
    <xf numFmtId="0" fontId="1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173" fontId="15" fillId="0" borderId="0"/>
    <xf numFmtId="0" fontId="16" fillId="0" borderId="0" applyNumberFormat="0" applyFont="0" applyFill="0" applyBorder="0" applyAlignment="0" applyProtection="0">
      <alignment horizontal="left"/>
    </xf>
    <xf numFmtId="174" fontId="5" fillId="0" borderId="0" applyNumberFormat="0" applyFill="0" applyBorder="0" applyAlignment="0" applyProtection="0">
      <alignment horizontal="left"/>
    </xf>
    <xf numFmtId="40" fontId="17" fillId="0" borderId="0" applyBorder="0">
      <alignment horizontal="right"/>
    </xf>
    <xf numFmtId="0" fontId="3" fillId="0" borderId="0" applyNumberFormat="0"/>
    <xf numFmtId="0" fontId="3" fillId="0" borderId="0" applyNumberFormat="0"/>
  </cellStyleXfs>
  <cellXfs count="31">
    <xf numFmtId="0" fontId="0" fillId="0" borderId="0" xfId="0"/>
    <xf numFmtId="0" fontId="0" fillId="0" borderId="0" xfId="0" applyBorder="1"/>
    <xf numFmtId="2" fontId="23" fillId="0" borderId="0" xfId="0" applyNumberFormat="1" applyFont="1" applyBorder="1"/>
    <xf numFmtId="2" fontId="0" fillId="0" borderId="0" xfId="0" applyNumberFormat="1" applyBorder="1"/>
    <xf numFmtId="2" fontId="24" fillId="0" borderId="0" xfId="0" applyNumberFormat="1" applyFont="1" applyBorder="1"/>
    <xf numFmtId="0" fontId="25" fillId="0" borderId="6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 wrapText="1"/>
    </xf>
    <xf numFmtId="4" fontId="27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2" fontId="32" fillId="0" borderId="1" xfId="0" applyNumberFormat="1" applyFont="1" applyBorder="1"/>
    <xf numFmtId="2" fontId="31" fillId="0" borderId="1" xfId="0" applyNumberFormat="1" applyFont="1" applyBorder="1"/>
    <xf numFmtId="0" fontId="22" fillId="0" borderId="0" xfId="0" applyFont="1"/>
    <xf numFmtId="0" fontId="26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2" fontId="32" fillId="0" borderId="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2" fillId="0" borderId="4" xfId="0" applyFont="1" applyBorder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31" fillId="0" borderId="1" xfId="0" applyFont="1" applyBorder="1" applyAlignment="1">
      <alignment horizontal="left" wrapText="1"/>
    </xf>
    <xf numFmtId="0" fontId="33" fillId="0" borderId="0" xfId="0" applyFont="1" applyAlignment="1">
      <alignment horizontal="center" wrapText="1"/>
    </xf>
  </cellXfs>
  <cellStyles count="67">
    <cellStyle name="args.style" xfId="2"/>
    <cellStyle name="Calc Currency (0)" xfId="3"/>
    <cellStyle name="Comma 2" xfId="4"/>
    <cellStyle name="Comma 2 2" xfId="5"/>
    <cellStyle name="Comma 3" xfId="6"/>
    <cellStyle name="Copied" xfId="7"/>
    <cellStyle name="COST1" xfId="8"/>
    <cellStyle name="Entered" xfId="9"/>
    <cellStyle name="Grey" xfId="10"/>
    <cellStyle name="Header1" xfId="11"/>
    <cellStyle name="Header2" xfId="12"/>
    <cellStyle name="Hyperlink 2" xfId="13"/>
    <cellStyle name="Input [yellow]" xfId="14"/>
    <cellStyle name="Input Cells" xfId="15"/>
    <cellStyle name="Linked Cells" xfId="16"/>
    <cellStyle name="Milliers [0]_!!!GO" xfId="17"/>
    <cellStyle name="Milliers_!!!GO" xfId="18"/>
    <cellStyle name="Monétaire [0]_!!!GO" xfId="19"/>
    <cellStyle name="Monétaire_!!!GO" xfId="20"/>
    <cellStyle name="Normal" xfId="0" builtinId="0"/>
    <cellStyle name="Normal - Style1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54" xfId="28"/>
    <cellStyle name="Normal 16" xfId="29"/>
    <cellStyle name="Normal 17" xfId="30"/>
    <cellStyle name="Normal 18" xfId="31"/>
    <cellStyle name="Normal 19" xfId="32"/>
    <cellStyle name="Normal 2" xfId="33"/>
    <cellStyle name="Normal 2 2" xfId="34"/>
    <cellStyle name="Normal 2 2 2" xfId="35"/>
    <cellStyle name="Normal 2 3" xfId="36"/>
    <cellStyle name="Normal 20" xfId="37"/>
    <cellStyle name="Normal 21" xfId="1"/>
    <cellStyle name="Normal 22" xfId="65"/>
    <cellStyle name="Normal 23" xfId="66"/>
    <cellStyle name="Normal 28" xfId="38"/>
    <cellStyle name="Normal 29" xfId="39"/>
    <cellStyle name="Normal 3" xfId="40"/>
    <cellStyle name="Normal 3 2" xfId="41"/>
    <cellStyle name="Normal 3 3" xfId="42"/>
    <cellStyle name="Normal 30" xfId="43"/>
    <cellStyle name="Normal 30 2" xfId="44"/>
    <cellStyle name="Normal 4" xfId="45"/>
    <cellStyle name="Normal 4 2" xfId="46"/>
    <cellStyle name="Normal 4 3" xfId="47"/>
    <cellStyle name="Normal 5" xfId="48"/>
    <cellStyle name="Normal 5 2" xfId="49"/>
    <cellStyle name="Normal 5 3" xfId="50"/>
    <cellStyle name="Normal 6" xfId="51"/>
    <cellStyle name="Normal 6 2" xfId="52"/>
    <cellStyle name="Normal 7" xfId="53"/>
    <cellStyle name="Normal 8" xfId="54"/>
    <cellStyle name="Normal 9" xfId="55"/>
    <cellStyle name="Normal 9 2" xfId="56"/>
    <cellStyle name="Œ…‹æØ‚è [0.00]_Region Orders (2)" xfId="57"/>
    <cellStyle name="Œ…‹æØ‚è_Region Orders (2)" xfId="58"/>
    <cellStyle name="per.style" xfId="59"/>
    <cellStyle name="Percent [2]" xfId="60"/>
    <cellStyle name="pricing" xfId="61"/>
    <cellStyle name="PSChar" xfId="62"/>
    <cellStyle name="RevList" xfId="63"/>
    <cellStyle name="Subtotal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Daily Generation Upto</a:t>
            </a:r>
            <a:r>
              <a:rPr lang="en-US" baseline="0"/>
              <a:t> 17 December 2019 </a:t>
            </a:r>
            <a:r>
              <a:rPr lang="en-US"/>
              <a:t>(Wind &amp; Solar) in MU </a:t>
            </a:r>
          </a:p>
        </c:rich>
      </c:tx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2-4FAD-B786-5039B7B3F637}"/>
            </c:ext>
          </c:extLst>
        </c:ser>
        <c:ser>
          <c:idx val="1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22-4FAD-B786-5039B7B3F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21952"/>
        <c:axId val="62227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'[1]Total-source'!$C$28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'[1]Total-source'!$B$29:$B$32</c15:sqref>
                        </c15:formulaRef>
                      </c:ext>
                    </c:extLst>
                    <c:strCache>
                      <c:ptCount val="4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'[1]Total-source'!$C$29:$C$32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721-453D-A0B3-0C59A6309E69}"/>
                  </c:ext>
                </c:extLst>
              </c15:ser>
            </c15:filteredBarSeries>
          </c:ext>
        </c:extLst>
      </c:barChart>
      <c:catAx>
        <c:axId val="57021952"/>
        <c:scaling>
          <c:orientation val="minMax"/>
        </c:scaling>
        <c:delete val="0"/>
        <c:axPos val="b"/>
        <c:numFmt formatCode="dd\-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62227968"/>
        <c:crosses val="autoZero"/>
        <c:auto val="1"/>
        <c:lblAlgn val="ctr"/>
        <c:lblOffset val="100"/>
        <c:noMultiLvlLbl val="1"/>
      </c:catAx>
      <c:valAx>
        <c:axId val="6222796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Figure in MU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70219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-sour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K64"/>
  <sheetViews>
    <sheetView showGridLines="0" tabSelected="1" zoomScale="68" zoomScaleNormal="68" workbookViewId="0">
      <selection activeCell="N50" sqref="N50"/>
    </sheetView>
  </sheetViews>
  <sheetFormatPr defaultRowHeight="15"/>
  <cols>
    <col min="2" max="2" width="70.5703125" customWidth="1"/>
    <col min="3" max="3" width="41.85546875" customWidth="1"/>
    <col min="4" max="4" width="42.42578125" customWidth="1"/>
    <col min="5" max="5" width="40.5703125" customWidth="1"/>
    <col min="6" max="6" width="14.7109375" bestFit="1" customWidth="1"/>
    <col min="7" max="7" width="12.140625" hidden="1" customWidth="1"/>
    <col min="8" max="8" width="0" hidden="1" customWidth="1"/>
    <col min="11" max="11" width="0" hidden="1" customWidth="1"/>
  </cols>
  <sheetData>
    <row r="4" spans="2:7" ht="23.25">
      <c r="B4" s="22" t="s">
        <v>37</v>
      </c>
      <c r="C4" s="22"/>
      <c r="D4" s="22"/>
      <c r="E4" s="22"/>
    </row>
    <row r="5" spans="2:7" ht="23.25">
      <c r="B5" s="21" t="s">
        <v>36</v>
      </c>
      <c r="C5" s="21"/>
      <c r="D5" s="21"/>
      <c r="E5" s="21"/>
    </row>
    <row r="7" spans="2:7" ht="23.25">
      <c r="B7" s="30" t="s">
        <v>53</v>
      </c>
      <c r="C7" s="30"/>
      <c r="D7" s="30"/>
      <c r="E7" s="30"/>
    </row>
    <row r="8" spans="2:7" ht="23.25">
      <c r="E8" s="17" t="s">
        <v>51</v>
      </c>
    </row>
    <row r="9" spans="2:7" ht="120" customHeight="1">
      <c r="B9" s="5" t="s">
        <v>40</v>
      </c>
      <c r="C9" s="16" t="s">
        <v>48</v>
      </c>
      <c r="D9" s="16" t="s">
        <v>0</v>
      </c>
      <c r="E9" s="16" t="s">
        <v>49</v>
      </c>
    </row>
    <row r="10" spans="2:7" ht="39.75">
      <c r="B10" s="6" t="s">
        <v>41</v>
      </c>
      <c r="C10" s="7">
        <v>0</v>
      </c>
      <c r="D10" s="7">
        <v>0</v>
      </c>
      <c r="E10" s="7">
        <f t="shared" ref="E10:E19" si="0">SUM(C10:D10)</f>
        <v>0</v>
      </c>
      <c r="G10" s="1"/>
    </row>
    <row r="11" spans="2:7" ht="39.75">
      <c r="B11" s="6" t="s">
        <v>42</v>
      </c>
      <c r="C11" s="7">
        <v>0</v>
      </c>
      <c r="D11" s="7">
        <v>20.04</v>
      </c>
      <c r="E11" s="7">
        <f t="shared" si="0"/>
        <v>20.04</v>
      </c>
    </row>
    <row r="12" spans="2:7" ht="39.75">
      <c r="B12" s="6" t="s">
        <v>43</v>
      </c>
      <c r="C12" s="7">
        <v>0</v>
      </c>
      <c r="D12" s="7">
        <v>12.32</v>
      </c>
      <c r="E12" s="7">
        <f t="shared" si="0"/>
        <v>12.32</v>
      </c>
    </row>
    <row r="13" spans="2:7" ht="39.75">
      <c r="B13" s="6" t="s">
        <v>1</v>
      </c>
      <c r="C13" s="7">
        <v>0</v>
      </c>
      <c r="D13" s="7">
        <v>0.41000000000000003</v>
      </c>
      <c r="E13" s="7">
        <f t="shared" si="0"/>
        <v>0.41000000000000003</v>
      </c>
    </row>
    <row r="14" spans="2:7" ht="39.75">
      <c r="B14" s="6" t="s">
        <v>52</v>
      </c>
      <c r="C14" s="7">
        <v>0</v>
      </c>
      <c r="D14" s="7">
        <v>0</v>
      </c>
      <c r="E14" s="7">
        <f t="shared" si="0"/>
        <v>0</v>
      </c>
    </row>
    <row r="15" spans="2:7" ht="39.75">
      <c r="B15" s="6" t="s">
        <v>2</v>
      </c>
      <c r="C15" s="7">
        <v>0</v>
      </c>
      <c r="D15" s="7">
        <v>0</v>
      </c>
      <c r="E15" s="7">
        <f t="shared" si="0"/>
        <v>0</v>
      </c>
    </row>
    <row r="16" spans="2:7" ht="39.75">
      <c r="B16" s="6" t="s">
        <v>3</v>
      </c>
      <c r="C16" s="7">
        <v>0</v>
      </c>
      <c r="D16" s="7">
        <v>51.84</v>
      </c>
      <c r="E16" s="7">
        <f t="shared" si="0"/>
        <v>51.84</v>
      </c>
    </row>
    <row r="17" spans="2:5" ht="39.75">
      <c r="B17" s="6" t="s">
        <v>4</v>
      </c>
      <c r="C17" s="7">
        <v>305.24</v>
      </c>
      <c r="D17" s="7">
        <v>1219.1799999999998</v>
      </c>
      <c r="E17" s="7">
        <f t="shared" si="0"/>
        <v>1524.4199999999998</v>
      </c>
    </row>
    <row r="18" spans="2:5" ht="39.75">
      <c r="B18" s="6" t="s">
        <v>44</v>
      </c>
      <c r="C18" s="7">
        <v>0</v>
      </c>
      <c r="D18" s="7">
        <v>213.70999999999998</v>
      </c>
      <c r="E18" s="7">
        <f t="shared" si="0"/>
        <v>213.70999999999998</v>
      </c>
    </row>
    <row r="19" spans="2:5" ht="39.75">
      <c r="B19" s="6" t="s">
        <v>45</v>
      </c>
      <c r="C19" s="7">
        <v>0</v>
      </c>
      <c r="D19" s="7">
        <v>14.11</v>
      </c>
      <c r="E19" s="7">
        <f t="shared" si="0"/>
        <v>14.11</v>
      </c>
    </row>
    <row r="20" spans="2:5" ht="37.5">
      <c r="B20" s="8" t="s">
        <v>46</v>
      </c>
      <c r="C20" s="9">
        <f>SUM(C10:C19)</f>
        <v>305.24</v>
      </c>
      <c r="D20" s="9">
        <f t="shared" ref="D20:E20" si="1">SUM(D10:D19)</f>
        <v>1531.6099999999997</v>
      </c>
      <c r="E20" s="9">
        <f t="shared" si="1"/>
        <v>1836.8499999999997</v>
      </c>
    </row>
    <row r="21" spans="2:5" ht="39.75">
      <c r="B21" s="6" t="s">
        <v>5</v>
      </c>
      <c r="C21" s="7">
        <v>0</v>
      </c>
      <c r="D21" s="7">
        <v>23.7</v>
      </c>
      <c r="E21" s="7">
        <f t="shared" ref="E21:E27" si="2">SUM(C21:D21)</f>
        <v>23.7</v>
      </c>
    </row>
    <row r="22" spans="2:5" ht="39.75">
      <c r="B22" s="6" t="s">
        <v>6</v>
      </c>
      <c r="C22" s="7">
        <v>1437.5340000000001</v>
      </c>
      <c r="D22" s="7">
        <v>589.83999999999992</v>
      </c>
      <c r="E22" s="7">
        <f t="shared" si="2"/>
        <v>2027.374</v>
      </c>
    </row>
    <row r="23" spans="2:5" ht="39.75">
      <c r="B23" s="6" t="s">
        <v>7</v>
      </c>
      <c r="C23" s="7">
        <v>267.3</v>
      </c>
      <c r="D23" s="7">
        <v>285.68</v>
      </c>
      <c r="E23" s="7">
        <f t="shared" si="2"/>
        <v>552.98</v>
      </c>
    </row>
    <row r="24" spans="2:5" ht="39.75">
      <c r="B24" s="6" t="s">
        <v>8</v>
      </c>
      <c r="C24" s="7">
        <v>255.1</v>
      </c>
      <c r="D24" s="7">
        <v>185.6</v>
      </c>
      <c r="E24" s="7">
        <f t="shared" si="2"/>
        <v>440.7</v>
      </c>
    </row>
    <row r="25" spans="2:5" ht="39.75">
      <c r="B25" s="6" t="s">
        <v>9</v>
      </c>
      <c r="C25" s="7">
        <v>0</v>
      </c>
      <c r="D25" s="7">
        <v>0</v>
      </c>
      <c r="E25" s="7">
        <f t="shared" si="2"/>
        <v>0</v>
      </c>
    </row>
    <row r="26" spans="2:5" ht="29.25" customHeight="1">
      <c r="B26" s="6" t="s">
        <v>10</v>
      </c>
      <c r="C26" s="7">
        <v>0</v>
      </c>
      <c r="D26" s="7">
        <v>0</v>
      </c>
      <c r="E26" s="7">
        <f t="shared" si="2"/>
        <v>0</v>
      </c>
    </row>
    <row r="27" spans="2:5" ht="39.75">
      <c r="B27" s="6" t="s">
        <v>11</v>
      </c>
      <c r="C27" s="7">
        <v>0</v>
      </c>
      <c r="D27" s="7">
        <v>0</v>
      </c>
      <c r="E27" s="7">
        <f t="shared" si="2"/>
        <v>0</v>
      </c>
    </row>
    <row r="28" spans="2:5" ht="37.5">
      <c r="B28" s="8" t="s">
        <v>12</v>
      </c>
      <c r="C28" s="10">
        <f>SUM(C21:C27)</f>
        <v>1959.934</v>
      </c>
      <c r="D28" s="10">
        <f t="shared" ref="D28:E28" si="3">SUM(D21:D27)</f>
        <v>1084.82</v>
      </c>
      <c r="E28" s="10">
        <f t="shared" si="3"/>
        <v>3044.7539999999999</v>
      </c>
    </row>
    <row r="29" spans="2:5" ht="39.75">
      <c r="B29" s="6" t="s">
        <v>13</v>
      </c>
      <c r="C29" s="7">
        <v>289.32</v>
      </c>
      <c r="D29" s="7">
        <v>592.52</v>
      </c>
      <c r="E29" s="7">
        <f t="shared" ref="E29:E34" si="4">SUM(C29:D29)</f>
        <v>881.83999999999992</v>
      </c>
    </row>
    <row r="30" spans="2:5" ht="39.75">
      <c r="B30" s="6" t="s">
        <v>14</v>
      </c>
      <c r="C30" s="7">
        <v>18.95</v>
      </c>
      <c r="D30" s="7">
        <v>538.27</v>
      </c>
      <c r="E30" s="7">
        <f t="shared" si="4"/>
        <v>557.22</v>
      </c>
    </row>
    <row r="31" spans="2:5" ht="39.75">
      <c r="B31" s="6" t="s">
        <v>33</v>
      </c>
      <c r="C31" s="7">
        <v>414.2</v>
      </c>
      <c r="D31" s="7">
        <v>1082.49</v>
      </c>
      <c r="E31" s="7">
        <f t="shared" si="4"/>
        <v>1496.69</v>
      </c>
    </row>
    <row r="32" spans="2:5" ht="39.75">
      <c r="B32" s="6" t="s">
        <v>15</v>
      </c>
      <c r="C32" s="7">
        <v>7.22</v>
      </c>
      <c r="D32" s="7">
        <v>21.59</v>
      </c>
      <c r="E32" s="7">
        <f t="shared" si="4"/>
        <v>28.81</v>
      </c>
    </row>
    <row r="33" spans="2:5" ht="39.75">
      <c r="B33" s="6" t="s">
        <v>16</v>
      </c>
      <c r="C33" s="7">
        <v>440.97</v>
      </c>
      <c r="D33" s="7">
        <v>527.6</v>
      </c>
      <c r="E33" s="7">
        <f t="shared" si="4"/>
        <v>968.57</v>
      </c>
    </row>
    <row r="34" spans="2:5" ht="39.75">
      <c r="B34" s="6" t="s">
        <v>17</v>
      </c>
      <c r="C34" s="7">
        <v>0</v>
      </c>
      <c r="D34" s="7">
        <v>0.1</v>
      </c>
      <c r="E34" s="7">
        <f t="shared" si="4"/>
        <v>0.1</v>
      </c>
    </row>
    <row r="35" spans="2:5" ht="37.5">
      <c r="B35" s="8" t="s">
        <v>18</v>
      </c>
      <c r="C35" s="10">
        <f>SUM(C29:C34)</f>
        <v>1170.6600000000001</v>
      </c>
      <c r="D35" s="10">
        <f t="shared" ref="D35:E35" si="5">SUM(D29:D34)</f>
        <v>2762.5699999999997</v>
      </c>
      <c r="E35" s="10">
        <f t="shared" si="5"/>
        <v>3933.23</v>
      </c>
    </row>
    <row r="36" spans="2:5" ht="39.75">
      <c r="B36" s="6" t="s">
        <v>19</v>
      </c>
      <c r="C36" s="7">
        <v>0</v>
      </c>
      <c r="D36" s="7">
        <v>0</v>
      </c>
      <c r="E36" s="7">
        <f t="shared" ref="E36:E40" si="6">SUM(C36:D36)</f>
        <v>0</v>
      </c>
    </row>
    <row r="37" spans="2:5" ht="39.75">
      <c r="B37" s="6" t="s">
        <v>20</v>
      </c>
      <c r="C37" s="7">
        <v>0</v>
      </c>
      <c r="D37" s="7">
        <v>0</v>
      </c>
      <c r="E37" s="7">
        <f t="shared" si="6"/>
        <v>0</v>
      </c>
    </row>
    <row r="38" spans="2:5" ht="39.75">
      <c r="B38" s="6" t="s">
        <v>21</v>
      </c>
      <c r="C38" s="7">
        <v>0</v>
      </c>
      <c r="D38" s="7">
        <v>0</v>
      </c>
      <c r="E38" s="7">
        <f t="shared" si="6"/>
        <v>0</v>
      </c>
    </row>
    <row r="39" spans="2:5" ht="39.75">
      <c r="B39" s="11" t="s">
        <v>22</v>
      </c>
      <c r="C39" s="7">
        <v>0</v>
      </c>
      <c r="D39" s="7">
        <v>0</v>
      </c>
      <c r="E39" s="7">
        <f t="shared" si="6"/>
        <v>0</v>
      </c>
    </row>
    <row r="40" spans="2:5" ht="39.75">
      <c r="B40" s="11" t="s">
        <v>23</v>
      </c>
      <c r="C40" s="7">
        <v>0</v>
      </c>
      <c r="D40" s="7">
        <v>0</v>
      </c>
      <c r="E40" s="7">
        <f t="shared" si="6"/>
        <v>0</v>
      </c>
    </row>
    <row r="41" spans="2:5" ht="37.5">
      <c r="B41" s="12" t="s">
        <v>24</v>
      </c>
      <c r="C41" s="10">
        <v>0</v>
      </c>
      <c r="D41" s="10">
        <v>0</v>
      </c>
      <c r="E41" s="10">
        <f t="shared" ref="E41" si="7">SUM(E36:E40)</f>
        <v>0</v>
      </c>
    </row>
    <row r="42" spans="2:5" ht="22.5" customHeight="1">
      <c r="B42" s="11" t="s">
        <v>25</v>
      </c>
      <c r="C42" s="7">
        <v>0</v>
      </c>
      <c r="D42" s="7">
        <v>0</v>
      </c>
      <c r="E42" s="7">
        <f t="shared" ref="E42:E48" si="8">SUM(C42:D42)</f>
        <v>0</v>
      </c>
    </row>
    <row r="43" spans="2:5" ht="39.75">
      <c r="B43" s="6" t="s">
        <v>26</v>
      </c>
      <c r="C43" s="7">
        <v>0</v>
      </c>
      <c r="D43" s="7">
        <v>6.8100000000000005</v>
      </c>
      <c r="E43" s="7">
        <f t="shared" si="8"/>
        <v>6.8100000000000005</v>
      </c>
    </row>
    <row r="44" spans="2:5" ht="39.75">
      <c r="B44" s="6" t="s">
        <v>27</v>
      </c>
      <c r="C44" s="7">
        <v>0</v>
      </c>
      <c r="D44" s="7">
        <v>0</v>
      </c>
      <c r="E44" s="7">
        <f t="shared" si="8"/>
        <v>0</v>
      </c>
    </row>
    <row r="45" spans="2:5" ht="39.75">
      <c r="B45" s="6" t="s">
        <v>28</v>
      </c>
      <c r="C45" s="7">
        <v>0</v>
      </c>
      <c r="D45" s="7">
        <v>0</v>
      </c>
      <c r="E45" s="7">
        <f t="shared" si="8"/>
        <v>0</v>
      </c>
    </row>
    <row r="46" spans="2:5" ht="39.75">
      <c r="B46" s="6" t="s">
        <v>29</v>
      </c>
      <c r="C46" s="7">
        <v>0</v>
      </c>
      <c r="D46" s="7">
        <v>0</v>
      </c>
      <c r="E46" s="7">
        <f t="shared" si="8"/>
        <v>0</v>
      </c>
    </row>
    <row r="47" spans="2:5" ht="39.75">
      <c r="B47" s="6" t="s">
        <v>30</v>
      </c>
      <c r="C47" s="7">
        <v>0</v>
      </c>
      <c r="D47" s="7">
        <v>0</v>
      </c>
      <c r="E47" s="7">
        <f t="shared" si="8"/>
        <v>0</v>
      </c>
    </row>
    <row r="48" spans="2:5" ht="39.75">
      <c r="B48" s="6" t="s">
        <v>31</v>
      </c>
      <c r="C48" s="7">
        <v>0</v>
      </c>
      <c r="D48" s="7">
        <v>0.51</v>
      </c>
      <c r="E48" s="7">
        <f t="shared" si="8"/>
        <v>0.51</v>
      </c>
    </row>
    <row r="49" spans="2:11" ht="27" customHeight="1">
      <c r="B49" s="12" t="s">
        <v>47</v>
      </c>
      <c r="C49" s="10">
        <f>SUM(C36:C48)</f>
        <v>0</v>
      </c>
      <c r="D49" s="10">
        <f t="shared" ref="D49:E49" si="9">SUM(D36:D48)</f>
        <v>7.32</v>
      </c>
      <c r="E49" s="10">
        <f t="shared" si="9"/>
        <v>7.32</v>
      </c>
    </row>
    <row r="50" spans="2:11" ht="27" customHeight="1">
      <c r="B50" s="8" t="s">
        <v>32</v>
      </c>
      <c r="C50" s="10">
        <f>SUM(C49,C35,C28,C20)</f>
        <v>3435.8339999999998</v>
      </c>
      <c r="D50" s="10">
        <f t="shared" ref="D50:E50" si="10">SUM(D49,D35,D28,D20)</f>
        <v>5386.32</v>
      </c>
      <c r="E50" s="10">
        <f t="shared" si="10"/>
        <v>8822.1540000000005</v>
      </c>
    </row>
    <row r="51" spans="2:11" ht="23.25">
      <c r="B51" s="26"/>
      <c r="C51" s="27"/>
      <c r="D51" s="27"/>
      <c r="E51" s="28"/>
    </row>
    <row r="52" spans="2:11" ht="21.75" customHeight="1">
      <c r="B52" s="29" t="s">
        <v>56</v>
      </c>
      <c r="C52" s="29"/>
      <c r="D52" s="29"/>
      <c r="E52" s="29"/>
    </row>
    <row r="53" spans="2:11" ht="21" customHeight="1">
      <c r="B53" s="23" t="s">
        <v>34</v>
      </c>
      <c r="C53" s="24"/>
      <c r="D53" s="24"/>
      <c r="E53" s="18">
        <v>3435.8339999999998</v>
      </c>
    </row>
    <row r="54" spans="2:11" ht="20.25" customHeight="1">
      <c r="B54" s="23" t="s">
        <v>35</v>
      </c>
      <c r="C54" s="24"/>
      <c r="D54" s="25"/>
      <c r="E54" s="13">
        <v>5386.32</v>
      </c>
    </row>
    <row r="55" spans="2:11" ht="21.75" customHeight="1">
      <c r="B55" s="23" t="s">
        <v>38</v>
      </c>
      <c r="C55" s="24"/>
      <c r="D55" s="25"/>
      <c r="E55" s="13">
        <v>3176.07</v>
      </c>
    </row>
    <row r="56" spans="2:11" ht="20.25" customHeight="1">
      <c r="B56" s="23" t="s">
        <v>57</v>
      </c>
      <c r="C56" s="24"/>
      <c r="D56" s="25"/>
      <c r="E56" s="14">
        <f>SUM(E53:E55)</f>
        <v>11998.223999999998</v>
      </c>
      <c r="H56">
        <v>62223.612053987992</v>
      </c>
    </row>
    <row r="57" spans="2:11" ht="24" customHeight="1">
      <c r="B57" s="23" t="s">
        <v>58</v>
      </c>
      <c r="C57" s="24"/>
      <c r="D57" s="25"/>
      <c r="E57" s="13">
        <v>11740.329800500003</v>
      </c>
      <c r="G57">
        <v>11648.929016699996</v>
      </c>
    </row>
    <row r="58" spans="2:11" ht="24" customHeight="1">
      <c r="B58" s="23" t="s">
        <v>59</v>
      </c>
      <c r="C58" s="24"/>
      <c r="D58" s="25"/>
      <c r="E58" s="14">
        <f>K62+E56</f>
        <v>128024.501983068</v>
      </c>
      <c r="F58" s="2"/>
      <c r="G58" s="3"/>
    </row>
    <row r="59" spans="2:11" ht="23.25" customHeight="1">
      <c r="B59" s="23" t="s">
        <v>60</v>
      </c>
      <c r="C59" s="24"/>
      <c r="D59" s="25"/>
      <c r="E59" s="13">
        <v>111917.71835817202</v>
      </c>
      <c r="F59" s="4"/>
      <c r="G59" s="3"/>
    </row>
    <row r="61" spans="2:11" ht="21" customHeight="1">
      <c r="B61" s="15" t="s">
        <v>39</v>
      </c>
      <c r="C61" s="15"/>
      <c r="D61" s="15"/>
      <c r="E61" s="15"/>
    </row>
    <row r="62" spans="2:11" ht="20.25" customHeight="1">
      <c r="B62" s="19" t="s">
        <v>50</v>
      </c>
      <c r="C62" s="20"/>
      <c r="D62" s="20"/>
      <c r="E62" s="20"/>
      <c r="K62">
        <v>116026.27798306799</v>
      </c>
    </row>
    <row r="63" spans="2:11" ht="18.75">
      <c r="B63" s="15" t="s">
        <v>54</v>
      </c>
      <c r="C63" s="15"/>
      <c r="D63" s="15"/>
      <c r="E63" s="15"/>
    </row>
    <row r="64" spans="2:11" ht="18.75">
      <c r="B64" s="15" t="s">
        <v>55</v>
      </c>
      <c r="C64" s="15"/>
      <c r="D64" s="15"/>
      <c r="E64" s="15"/>
    </row>
  </sheetData>
  <mergeCells count="13">
    <mergeCell ref="B62:E62"/>
    <mergeCell ref="B5:E5"/>
    <mergeCell ref="B4:E4"/>
    <mergeCell ref="B57:D57"/>
    <mergeCell ref="B58:D58"/>
    <mergeCell ref="B59:D59"/>
    <mergeCell ref="B51:E51"/>
    <mergeCell ref="B54:D54"/>
    <mergeCell ref="B53:D53"/>
    <mergeCell ref="B55:D55"/>
    <mergeCell ref="B56:D56"/>
    <mergeCell ref="B52:E52"/>
    <mergeCell ref="B7:E7"/>
  </mergeCells>
  <printOptions horizontalCentered="1"/>
  <pageMargins left="0.7" right="0.7" top="0.75" bottom="0.75" header="0.3" footer="0.3"/>
  <pageSetup paperSize="9" scale="35" orientation="portrait" r:id="rId1"/>
  <headerFooter>
    <oddFooter>&amp;R&amp;16Page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Generation</vt:lpstr>
      <vt:lpstr>Graph Sheet</vt:lpstr>
      <vt:lpstr>Generation!Print_Area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2021-10-02T04:09:53Z</cp:lastPrinted>
  <dcterms:created xsi:type="dcterms:W3CDTF">2019-10-03T06:08:03Z</dcterms:created>
  <dcterms:modified xsi:type="dcterms:W3CDTF">2022-01-03T08:27:28Z</dcterms:modified>
</cp:coreProperties>
</file>