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4000" windowHeight="9735"/>
  </bookViews>
  <sheets>
    <sheet name="Annex-1A" sheetId="2" r:id="rId1"/>
    <sheet name="Sheet1" sheetId="3" r:id="rId2"/>
  </sheets>
  <definedNames>
    <definedName name="_xlnm.Print_Area" localSheetId="0">'Annex-1A'!$A$1:$J$56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3" l="1"/>
  <c r="F19" i="3"/>
  <c r="F13" i="3"/>
  <c r="F10" i="3"/>
  <c r="F26" i="3" s="1"/>
  <c r="G27" i="2" l="1"/>
  <c r="G15" i="2"/>
  <c r="G52" i="2" l="1"/>
  <c r="G49" i="2"/>
  <c r="G44" i="2"/>
  <c r="G40" i="2"/>
  <c r="G37" i="2"/>
  <c r="G34" i="2"/>
  <c r="G18" i="2"/>
  <c r="G9" i="2"/>
  <c r="G53" i="2" l="1"/>
</calcChain>
</file>

<file path=xl/sharedStrings.xml><?xml version="1.0" encoding="utf-8"?>
<sst xmlns="http://schemas.openxmlformats.org/spreadsheetml/2006/main" count="272" uniqueCount="213">
  <si>
    <t>Annex 1A</t>
  </si>
  <si>
    <t xml:space="preserve">List of Hydro Electric Projects (above 25 MW) under implementation </t>
  </si>
  <si>
    <t>Sl. No.</t>
  </si>
  <si>
    <t>Name of Scheme</t>
  </si>
  <si>
    <t>Sector</t>
  </si>
  <si>
    <t>District</t>
  </si>
  <si>
    <r>
      <rPr>
        <b/>
        <sz val="11"/>
        <rFont val="Times New Roman"/>
        <family val="1"/>
      </rPr>
      <t xml:space="preserve">I.C.                     </t>
    </r>
    <r>
      <rPr>
        <b/>
        <sz val="9"/>
        <rFont val="Times New Roman"/>
        <family val="1"/>
      </rPr>
      <t>( No. X MW.)</t>
    </r>
  </si>
  <si>
    <t>Cap. Under   Execution(MW)</t>
  </si>
  <si>
    <t>River/Basin</t>
  </si>
  <si>
    <t>Anticipated date of commissioning</t>
  </si>
  <si>
    <t>(Executing Agency)</t>
  </si>
  <si>
    <t>Andhra Pradesh</t>
  </si>
  <si>
    <t>Polavaram (APGENCO/ Irrigation Dept., A.P.)</t>
  </si>
  <si>
    <t>State</t>
  </si>
  <si>
    <t>East &amp; West Godavari</t>
  </si>
  <si>
    <t>12x80</t>
  </si>
  <si>
    <t xml:space="preserve">Godavari/EFR
</t>
  </si>
  <si>
    <t>2027-28            (Sep'27)</t>
  </si>
  <si>
    <t>Lower Sileru Extension (APGENCO)</t>
  </si>
  <si>
    <t>Alluri Sitharamaraju</t>
  </si>
  <si>
    <t>2x115</t>
  </si>
  <si>
    <t>Sileru/Godavari</t>
  </si>
  <si>
    <t>Sub-total: Andhra Pradesh</t>
  </si>
  <si>
    <t>Arunachal Pradesh</t>
  </si>
  <si>
    <t>Subansiri Lower (NHPC)</t>
  </si>
  <si>
    <t>Central</t>
  </si>
  <si>
    <t>Lower Subansiri</t>
  </si>
  <si>
    <t>8x250</t>
  </si>
  <si>
    <t xml:space="preserve">Subansiri/ Brahmaputra </t>
  </si>
  <si>
    <t>2025-27 #         (May'26)</t>
  </si>
  <si>
    <t>Dibang Multipurpose Project (NHPC)</t>
  </si>
  <si>
    <t>Lower Dibang Valley</t>
  </si>
  <si>
    <t>12x240</t>
  </si>
  <si>
    <t xml:space="preserve">Dibang /Brahmaputra </t>
  </si>
  <si>
    <t>2031-32
(Feb'32)</t>
  </si>
  <si>
    <t>Sub-total: Arunachal Pradesh</t>
  </si>
  <si>
    <t>Assam</t>
  </si>
  <si>
    <t>Lower Kopli (APGCL)</t>
  </si>
  <si>
    <t>Dima Hasao &amp; Karbi Anglong</t>
  </si>
  <si>
    <t>2x55+2x2.5+1x5</t>
  </si>
  <si>
    <t>Kopili/ Brahmaputra</t>
  </si>
  <si>
    <t>Sub-total: Assam</t>
  </si>
  <si>
    <t>Himachal Pradesh</t>
  </si>
  <si>
    <t>Luhri-I (SJVN)</t>
  </si>
  <si>
    <t>Kullu/Shimla</t>
  </si>
  <si>
    <t>2x80+2x25</t>
  </si>
  <si>
    <t xml:space="preserve">Satluj/Indus </t>
  </si>
  <si>
    <t>2028-29    (Dec'28)</t>
  </si>
  <si>
    <t>Dhaulasidh (SJVN)</t>
  </si>
  <si>
    <t>Hamirpur/ Kangra</t>
  </si>
  <si>
    <t>2x33</t>
  </si>
  <si>
    <t>Beas/Indus</t>
  </si>
  <si>
    <t>2026-27     (Mar'27)</t>
  </si>
  <si>
    <t>Sunni Dam (SJVN)</t>
  </si>
  <si>
    <t>Shimla/Mandi</t>
  </si>
  <si>
    <t>4x73+1x73+1x17</t>
  </si>
  <si>
    <t>Satluj</t>
  </si>
  <si>
    <t>2028-29 (Dec'28)</t>
  </si>
  <si>
    <t>Shongtong Karcham (HPPCL)</t>
  </si>
  <si>
    <t>Kinnaur</t>
  </si>
  <si>
    <t>3x150</t>
  </si>
  <si>
    <t xml:space="preserve">Satluj/ Indus 
</t>
  </si>
  <si>
    <t>2028-2       (Sep'28)</t>
  </si>
  <si>
    <t>Chanju-III (HPPCL)</t>
  </si>
  <si>
    <t>Chamba</t>
  </si>
  <si>
    <t>3x16</t>
  </si>
  <si>
    <t>Chanju Nallah</t>
  </si>
  <si>
    <t>Tidong-I             (Statkraft IPL)</t>
  </si>
  <si>
    <t>Private</t>
  </si>
  <si>
    <t>3x50</t>
  </si>
  <si>
    <t xml:space="preserve">Tidong/Satluj/Indus 
</t>
  </si>
  <si>
    <t>2026-27     (Jun'26)</t>
  </si>
  <si>
    <t>Kutehr                  (JSW Energy Ltd)</t>
  </si>
  <si>
    <t>3x80</t>
  </si>
  <si>
    <t xml:space="preserve">Ravi/ Indus 
</t>
  </si>
  <si>
    <t>Sub-total: Himachal Pradesh</t>
  </si>
  <si>
    <t>Jammu &amp; Kashmir</t>
  </si>
  <si>
    <t>Pakal Dul (CVPPL)</t>
  </si>
  <si>
    <t>Kishtwar</t>
  </si>
  <si>
    <t>4x250</t>
  </si>
  <si>
    <t>Marusadar/ Chenab /
Indus</t>
  </si>
  <si>
    <t>Kiru               (CVPPL)</t>
  </si>
  <si>
    <t>4x156</t>
  </si>
  <si>
    <t xml:space="preserve">Chenab/ Indus
</t>
  </si>
  <si>
    <t>Ratle (RHEPPL / NHPC)</t>
  </si>
  <si>
    <t>4x205 + 1x30</t>
  </si>
  <si>
    <t xml:space="preserve">Chenab/Indus
</t>
  </si>
  <si>
    <t>Kwar (CVPPPL)</t>
  </si>
  <si>
    <t>4x135</t>
  </si>
  <si>
    <t>Parnai (JKSPDC)</t>
  </si>
  <si>
    <t>Poonch</t>
  </si>
  <si>
    <t>3x12.5</t>
  </si>
  <si>
    <t>Jhelum/ Indus</t>
  </si>
  <si>
    <t>Sub-total: Jammu &amp; Kashmir</t>
  </si>
  <si>
    <t>Kerala</t>
  </si>
  <si>
    <t>Mankulam (KSEB)</t>
  </si>
  <si>
    <t>Idukki</t>
  </si>
  <si>
    <t>2x20</t>
  </si>
  <si>
    <t>Melachery</t>
  </si>
  <si>
    <t>2026-27 (Dec'26)</t>
  </si>
  <si>
    <t>Sub-total: Kerala</t>
  </si>
  <si>
    <t>Punjab</t>
  </si>
  <si>
    <t>Shahpurkandi (PSPCL/ Irrigation Deptt., Pb.)</t>
  </si>
  <si>
    <t>Pathankot</t>
  </si>
  <si>
    <t>3x33+3x33+1x8</t>
  </si>
  <si>
    <t>Sub-total: Punjab</t>
  </si>
  <si>
    <t>Sikkim</t>
  </si>
  <si>
    <t>Teesta St. VI NHPC</t>
  </si>
  <si>
    <t>South Sikkim</t>
  </si>
  <si>
    <t>4x125</t>
  </si>
  <si>
    <t xml:space="preserve">Teesta/Brahmaputra 
</t>
  </si>
  <si>
    <t>2026-27      (Dec'27)</t>
  </si>
  <si>
    <t>Rangit-IV (NHPC)</t>
  </si>
  <si>
    <t>West Sikkim</t>
  </si>
  <si>
    <t>3x40</t>
  </si>
  <si>
    <t xml:space="preserve">Rangit/ Teesta/
Brahmaputra </t>
  </si>
  <si>
    <t>2025-26              (Dec'25)</t>
  </si>
  <si>
    <t>Sub-total: Sikkim</t>
  </si>
  <si>
    <t>Uttarakhand</t>
  </si>
  <si>
    <t>Vishnugad Pipalkoti (THDC)</t>
  </si>
  <si>
    <t>Chamoli</t>
  </si>
  <si>
    <t>4x111</t>
  </si>
  <si>
    <t xml:space="preserve">Alaknanada/Ganga </t>
  </si>
  <si>
    <t>Tapovan Vishnugad (NTPC)</t>
  </si>
  <si>
    <t>4x130</t>
  </si>
  <si>
    <t xml:space="preserve">Dhauliganga / Alaknanada &amp; /Ganga </t>
  </si>
  <si>
    <t>2028-29             (Mar'29)</t>
  </si>
  <si>
    <t>Lakhwar Multipurpose Project (UJVNL)</t>
  </si>
  <si>
    <t>Dehradun &amp; Tehri Garhwal</t>
  </si>
  <si>
    <t>3x100</t>
  </si>
  <si>
    <t>Yamuna</t>
  </si>
  <si>
    <t>Sub-total: Uttarakhand</t>
  </si>
  <si>
    <t>West Bengal</t>
  </si>
  <si>
    <t>Rammam-III (NTPC)</t>
  </si>
  <si>
    <t>Darjeeling</t>
  </si>
  <si>
    <t xml:space="preserve">Rammam/ Rangit/Teesta Brahmaputra </t>
  </si>
  <si>
    <t>2028-29      (Mar'29)</t>
  </si>
  <si>
    <t>Sub-total: West Bengal</t>
  </si>
  <si>
    <t xml:space="preserve">Total: </t>
  </si>
  <si>
    <t># 5 units (1250 MW) likely during 2025-26 and 3 units (750 MW) likely during 2026-27.</t>
  </si>
  <si>
    <t>2025-26 (Mar'26)</t>
  </si>
  <si>
    <t>##2 units (110 MW) likely during 2025-26, 3 units (10 MW) likely during 2026-27.</t>
  </si>
  <si>
    <t>2031-32     (Dec'31)</t>
  </si>
  <si>
    <t>2026-27         (Oct'26)</t>
  </si>
  <si>
    <t xml:space="preserve">HEO </t>
  </si>
  <si>
    <t>Tato-I</t>
  </si>
  <si>
    <t>West Siang</t>
  </si>
  <si>
    <t>Shi-Yomi</t>
  </si>
  <si>
    <t>3x62</t>
  </si>
  <si>
    <t>Yarjep River</t>
  </si>
  <si>
    <t>2029-30  (Sept'29)</t>
  </si>
  <si>
    <t>Siyom River</t>
  </si>
  <si>
    <t>2025-27##         (Apr'26)</t>
  </si>
  <si>
    <t>2027-28 (Dec'27)</t>
  </si>
  <si>
    <t xml:space="preserve">2026-27         (Mar'27)        </t>
  </si>
  <si>
    <t>Note:-Presently 27 no. of hydro electric project (above 25 MW) totaling to 13463.5 MW are under implementation.</t>
  </si>
  <si>
    <t>2025-26   (Aug'25)</t>
  </si>
  <si>
    <t>2026-27      (Dec'26)</t>
  </si>
  <si>
    <t>2029-30      (Aug'29)</t>
  </si>
  <si>
    <t>2027-28             (Mar'28)</t>
  </si>
  <si>
    <t>2027-28      (Dec'27)</t>
  </si>
  <si>
    <t>Annex 1B</t>
  </si>
  <si>
    <t xml:space="preserve">List of Pumped Storagec Projects (above 25 MW) under implementation </t>
  </si>
  <si>
    <t>Name of the Project (Executing Agency)</t>
  </si>
  <si>
    <r>
      <t xml:space="preserve">I.C. </t>
    </r>
    <r>
      <rPr>
        <b/>
        <sz val="9"/>
        <rFont val="Times New Roman"/>
        <family val="1"/>
      </rPr>
      <t>( No. X MW.)</t>
    </r>
  </si>
  <si>
    <t>Date of commissioning</t>
  </si>
  <si>
    <t>Pinnapuram (Greenko AP01 IREP Private Limited)</t>
  </si>
  <si>
    <t>Kurnool</t>
  </si>
  <si>
    <t>1x240+2x120</t>
  </si>
  <si>
    <t>Off Stream</t>
  </si>
  <si>
    <t>2025-26$       (Aug'25)</t>
  </si>
  <si>
    <t>Chitravathi PSP(M/s Adani Renewable Energy Forty-Two Limited)</t>
  </si>
  <si>
    <t>Satya Sai</t>
  </si>
  <si>
    <t xml:space="preserve">2x250 </t>
  </si>
  <si>
    <t>Chitravathi River</t>
  </si>
  <si>
    <t>2026-27       (Oct'26)</t>
  </si>
  <si>
    <t>Upper Sileru PSP (APGENCO)</t>
  </si>
  <si>
    <t>9x150</t>
  </si>
  <si>
    <t>2028-29 (Feb'29)</t>
  </si>
  <si>
    <t>Karnataka</t>
  </si>
  <si>
    <t xml:space="preserve">Sharavathy Pumped Storage Project </t>
  </si>
  <si>
    <t>Upper dam (Shimoga) &amp; Lower dam (Uttara Kannada)</t>
  </si>
  <si>
    <t>Sharavathy/WFR</t>
  </si>
  <si>
    <t>2029-30 (Dec'29)</t>
  </si>
  <si>
    <t>Sub-total: Karnataka</t>
  </si>
  <si>
    <t>Madhya Pradesh</t>
  </si>
  <si>
    <t>MP30 Gandhi Sagar Pumped Storage Project (Greenko MP01 IREP Private Limited)</t>
  </si>
  <si>
    <t>Neemuch</t>
  </si>
  <si>
    <t xml:space="preserve">7x240 + 2x120 </t>
  </si>
  <si>
    <t>2028-29       (Jun'28)</t>
  </si>
  <si>
    <t>Sub-total: Madhya Pradesh</t>
  </si>
  <si>
    <t>Tamil Nadu</t>
  </si>
  <si>
    <t>Kundah Pumped Storage Phase-I,II&amp;III)</t>
  </si>
  <si>
    <t>Nilgiris</t>
  </si>
  <si>
    <t>Kundah/Bhavani/        Cauvery/EFR</t>
  </si>
  <si>
    <t>2025-27#              (Apr'26)</t>
  </si>
  <si>
    <t>Sub-total: Tamil Nadu</t>
  </si>
  <si>
    <t>Tehri PSS (THDC)</t>
  </si>
  <si>
    <t>Tehri Garhwal</t>
  </si>
  <si>
    <t>2x250</t>
  </si>
  <si>
    <t xml:space="preserve">Bhilangna/Bhagirathi/
Ganga 
</t>
  </si>
  <si>
    <t>2025-26*        (Oct'25)</t>
  </si>
  <si>
    <t>Maharashtra</t>
  </si>
  <si>
    <t>Bhivpuri PSP(M/s Tata Power Company Limited)</t>
  </si>
  <si>
    <t>Raigad</t>
  </si>
  <si>
    <t>4x200 + 2x100</t>
  </si>
  <si>
    <t>Indrayani River</t>
  </si>
  <si>
    <t>2028-29       (Oct'28)</t>
  </si>
  <si>
    <t>Sub-total: Maharashtra</t>
  </si>
  <si>
    <t>Note:-Presently 8 no. of Pumped Storage projects (above 25 MW) totaling to 8250 MW are under implementation.</t>
  </si>
  <si>
    <t>$Out of total eight units five units of Pinnapuram PSP(1200MW) has been commissioned during June,2025.</t>
  </si>
  <si>
    <t>*Out of total four units two unit of Tehri PSP(250MW) has been commissioned during June and July 2025</t>
  </si>
  <si>
    <t>#3 units (375 MW) likely during 2025-26, 1 unit (125 MW) likely during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</si>
</sst>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charset val="134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4"/>
      <name val="Times New Roman"/>
      <family val="1"/>
    </font>
    <font>
      <sz val="12"/>
      <color theme="1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u/>
      <sz val="5"/>
      <color indexed="12"/>
      <name val="Arial"/>
      <family val="2"/>
    </font>
    <font>
      <sz val="10"/>
      <name val="Arial"/>
      <family val="2"/>
    </font>
    <font>
      <b/>
      <sz val="9"/>
      <name val="Times New Roman"/>
      <family val="1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131">
    <xf numFmtId="0" fontId="0" fillId="0" borderId="0" xfId="0"/>
    <xf numFmtId="2" fontId="1" fillId="2" borderId="0" xfId="0" applyNumberFormat="1" applyFont="1" applyFill="1" applyBorder="1" applyAlignment="1"/>
    <xf numFmtId="2" fontId="2" fillId="2" borderId="0" xfId="0" applyNumberFormat="1" applyFont="1" applyFill="1" applyBorder="1" applyAlignment="1">
      <alignment vertical="center"/>
    </xf>
    <xf numFmtId="2" fontId="2" fillId="2" borderId="0" xfId="0" applyNumberFormat="1" applyFont="1" applyFill="1" applyBorder="1" applyAlignment="1">
      <alignment vertical="top"/>
    </xf>
    <xf numFmtId="2" fontId="3" fillId="2" borderId="0" xfId="0" applyNumberFormat="1" applyFont="1" applyFill="1" applyBorder="1" applyAlignment="1">
      <alignment vertical="center"/>
    </xf>
    <xf numFmtId="2" fontId="2" fillId="2" borderId="0" xfId="0" applyNumberFormat="1" applyFont="1" applyFill="1" applyBorder="1" applyAlignment="1">
      <alignment vertical="top" wrapText="1"/>
    </xf>
    <xf numFmtId="2" fontId="2" fillId="2" borderId="0" xfId="0" applyNumberFormat="1" applyFont="1" applyFill="1" applyBorder="1" applyAlignment="1">
      <alignment vertical="center" wrapText="1"/>
    </xf>
    <xf numFmtId="2" fontId="4" fillId="2" borderId="0" xfId="0" applyNumberFormat="1" applyFont="1" applyFill="1" applyBorder="1" applyAlignment="1"/>
    <xf numFmtId="2" fontId="2" fillId="2" borderId="0" xfId="0" applyNumberFormat="1" applyFont="1" applyFill="1" applyBorder="1" applyAlignment="1"/>
    <xf numFmtId="1" fontId="2" fillId="2" borderId="0" xfId="0" applyNumberFormat="1" applyFont="1" applyFill="1" applyBorder="1" applyAlignment="1">
      <alignment horizontal="center" vertical="top"/>
    </xf>
    <xf numFmtId="2" fontId="2" fillId="2" borderId="0" xfId="0" applyNumberFormat="1" applyFont="1" applyFill="1" applyBorder="1" applyAlignment="1">
      <alignment horizontal="center" vertical="top"/>
    </xf>
    <xf numFmtId="2" fontId="2" fillId="2" borderId="0" xfId="0" applyNumberFormat="1" applyFont="1" applyFill="1" applyBorder="1" applyAlignment="1">
      <alignment horizontal="left" vertical="top"/>
    </xf>
    <xf numFmtId="2" fontId="7" fillId="2" borderId="4" xfId="0" applyNumberFormat="1" applyFont="1" applyFill="1" applyBorder="1" applyAlignment="1">
      <alignment vertical="top" wrapText="1"/>
    </xf>
    <xf numFmtId="2" fontId="8" fillId="2" borderId="4" xfId="0" applyNumberFormat="1" applyFont="1" applyFill="1" applyBorder="1" applyAlignment="1">
      <alignment vertical="top" wrapText="1"/>
    </xf>
    <xf numFmtId="1" fontId="2" fillId="2" borderId="3" xfId="0" applyNumberFormat="1" applyFont="1" applyFill="1" applyBorder="1" applyAlignment="1">
      <alignment horizontal="center" vertical="top"/>
    </xf>
    <xf numFmtId="2" fontId="1" fillId="2" borderId="4" xfId="0" applyNumberFormat="1" applyFont="1" applyFill="1" applyBorder="1" applyAlignment="1">
      <alignment horizontal="center" vertical="top"/>
    </xf>
    <xf numFmtId="2" fontId="2" fillId="2" borderId="4" xfId="0" applyNumberFormat="1" applyFont="1" applyFill="1" applyBorder="1" applyAlignment="1">
      <alignment horizontal="center" vertical="top"/>
    </xf>
    <xf numFmtId="2" fontId="2" fillId="2" borderId="4" xfId="0" applyNumberFormat="1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center" vertical="top"/>
    </xf>
    <xf numFmtId="2" fontId="2" fillId="2" borderId="4" xfId="0" applyNumberFormat="1" applyFont="1" applyFill="1" applyBorder="1" applyAlignment="1">
      <alignment horizontal="left" vertical="top" wrapText="1"/>
    </xf>
    <xf numFmtId="2" fontId="2" fillId="2" borderId="4" xfId="0" applyNumberFormat="1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left" vertical="top"/>
    </xf>
    <xf numFmtId="0" fontId="1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vertical="top"/>
    </xf>
    <xf numFmtId="2" fontId="2" fillId="2" borderId="3" xfId="0" applyNumberFormat="1" applyFont="1" applyFill="1" applyBorder="1" applyAlignment="1">
      <alignment vertical="top"/>
    </xf>
    <xf numFmtId="2" fontId="1" fillId="2" borderId="4" xfId="1" applyNumberFormat="1" applyFont="1" applyFill="1" applyBorder="1" applyAlignment="1" applyProtection="1">
      <alignment horizontal="center" vertical="top"/>
    </xf>
    <xf numFmtId="2" fontId="2" fillId="2" borderId="4" xfId="0" applyNumberFormat="1" applyFont="1" applyFill="1" applyBorder="1" applyAlignment="1">
      <alignment vertical="top" wrapText="1"/>
    </xf>
    <xf numFmtId="1" fontId="2" fillId="2" borderId="4" xfId="0" applyNumberFormat="1" applyFont="1" applyFill="1" applyBorder="1" applyAlignment="1">
      <alignment horizontal="left" vertical="top"/>
    </xf>
    <xf numFmtId="1" fontId="2" fillId="2" borderId="4" xfId="0" applyNumberFormat="1" applyFont="1" applyFill="1" applyBorder="1" applyAlignment="1">
      <alignment horizontal="center" vertical="top"/>
    </xf>
    <xf numFmtId="1" fontId="2" fillId="2" borderId="3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vertical="center" wrapText="1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left" vertical="center"/>
    </xf>
    <xf numFmtId="2" fontId="2" fillId="2" borderId="4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center"/>
    </xf>
    <xf numFmtId="2" fontId="6" fillId="2" borderId="4" xfId="0" applyNumberFormat="1" applyFont="1" applyFill="1" applyBorder="1" applyAlignment="1">
      <alignment horizontal="center" vertical="top"/>
    </xf>
    <xf numFmtId="2" fontId="6" fillId="2" borderId="4" xfId="0" applyNumberFormat="1" applyFont="1" applyFill="1" applyBorder="1" applyAlignment="1">
      <alignment horizontal="left" vertical="top"/>
    </xf>
    <xf numFmtId="2" fontId="4" fillId="2" borderId="4" xfId="0" applyNumberFormat="1" applyFont="1" applyFill="1" applyBorder="1" applyAlignment="1">
      <alignment horizontal="center" vertical="top"/>
    </xf>
    <xf numFmtId="2" fontId="4" fillId="2" borderId="4" xfId="0" applyNumberFormat="1" applyFont="1" applyFill="1" applyBorder="1" applyAlignment="1">
      <alignment horizontal="left" vertical="top"/>
    </xf>
    <xf numFmtId="2" fontId="5" fillId="0" borderId="4" xfId="0" applyNumberFormat="1" applyFont="1" applyBorder="1" applyAlignment="1">
      <alignment vertical="top" wrapText="1"/>
    </xf>
    <xf numFmtId="2" fontId="5" fillId="0" borderId="4" xfId="0" applyNumberFormat="1" applyFont="1" applyBorder="1" applyAlignment="1">
      <alignment horizontal="left" vertical="top"/>
    </xf>
    <xf numFmtId="0" fontId="5" fillId="0" borderId="4" xfId="0" applyFont="1" applyBorder="1" applyAlignment="1">
      <alignment horizontal="center" vertical="top"/>
    </xf>
    <xf numFmtId="2" fontId="5" fillId="0" borderId="4" xfId="0" applyNumberFormat="1" applyFont="1" applyBorder="1" applyAlignment="1">
      <alignment horizontal="center" vertical="top"/>
    </xf>
    <xf numFmtId="2" fontId="5" fillId="0" borderId="4" xfId="0" applyNumberFormat="1" applyFont="1" applyBorder="1" applyAlignment="1">
      <alignment horizontal="left" vertical="top" wrapText="1"/>
    </xf>
    <xf numFmtId="1" fontId="1" fillId="2" borderId="8" xfId="0" applyNumberFormat="1" applyFont="1" applyFill="1" applyBorder="1" applyAlignment="1">
      <alignment horizontal="left" vertical="top" wrapText="1"/>
    </xf>
    <xf numFmtId="2" fontId="9" fillId="2" borderId="0" xfId="0" applyNumberFormat="1" applyFont="1" applyFill="1" applyBorder="1" applyAlignment="1">
      <alignment horizontal="center" vertical="top" wrapText="1"/>
    </xf>
    <xf numFmtId="2" fontId="5" fillId="2" borderId="8" xfId="0" applyNumberFormat="1" applyFont="1" applyFill="1" applyBorder="1" applyAlignment="1">
      <alignment horizontal="center" vertical="top" wrapText="1"/>
    </xf>
    <xf numFmtId="2" fontId="5" fillId="2" borderId="8" xfId="0" applyNumberFormat="1" applyFont="1" applyFill="1" applyBorder="1" applyAlignment="1">
      <alignment horizontal="center" vertical="center" wrapText="1"/>
    </xf>
    <xf numFmtId="2" fontId="5" fillId="2" borderId="13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vertical="center" wrapText="1"/>
    </xf>
    <xf numFmtId="2" fontId="9" fillId="2" borderId="8" xfId="0" applyNumberFormat="1" applyFont="1" applyFill="1" applyBorder="1" applyAlignment="1">
      <alignment horizontal="center" vertical="top" wrapText="1"/>
    </xf>
    <xf numFmtId="2" fontId="2" fillId="2" borderId="8" xfId="0" applyNumberFormat="1" applyFont="1" applyFill="1" applyBorder="1" applyAlignment="1">
      <alignment vertical="top" wrapText="1"/>
    </xf>
    <xf numFmtId="2" fontId="2" fillId="2" borderId="8" xfId="0" applyNumberFormat="1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top" wrapText="1"/>
    </xf>
    <xf numFmtId="2" fontId="4" fillId="2" borderId="8" xfId="0" applyNumberFormat="1" applyFont="1" applyFill="1" applyBorder="1" applyAlignment="1">
      <alignment wrapText="1"/>
    </xf>
    <xf numFmtId="2" fontId="11" fillId="2" borderId="8" xfId="0" applyNumberFormat="1" applyFont="1" applyFill="1" applyBorder="1" applyAlignment="1">
      <alignment horizontal="center" vertical="top" wrapText="1"/>
    </xf>
    <xf numFmtId="2" fontId="5" fillId="2" borderId="0" xfId="0" applyNumberFormat="1" applyFont="1" applyFill="1" applyBorder="1" applyAlignment="1">
      <alignment horizontal="center" vertical="top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1" fontId="6" fillId="2" borderId="7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" fontId="6" fillId="2" borderId="8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left"/>
    </xf>
    <xf numFmtId="1" fontId="1" fillId="2" borderId="3" xfId="0" applyNumberFormat="1" applyFont="1" applyFill="1" applyBorder="1" applyAlignment="1">
      <alignment horizontal="left" vertical="top" wrapText="1"/>
    </xf>
    <xf numFmtId="1" fontId="1" fillId="2" borderId="4" xfId="0" applyNumberFormat="1" applyFont="1" applyFill="1" applyBorder="1" applyAlignment="1">
      <alignment horizontal="left" vertical="top" wrapText="1"/>
    </xf>
    <xf numFmtId="1" fontId="1" fillId="2" borderId="8" xfId="0" applyNumberFormat="1" applyFont="1" applyFill="1" applyBorder="1" applyAlignment="1">
      <alignment horizontal="left" vertical="top" wrapText="1"/>
    </xf>
    <xf numFmtId="1" fontId="1" fillId="2" borderId="5" xfId="0" applyNumberFormat="1" applyFont="1" applyFill="1" applyBorder="1" applyAlignment="1">
      <alignment horizontal="left" vertical="top" wrapText="1"/>
    </xf>
    <xf numFmtId="1" fontId="1" fillId="2" borderId="6" xfId="0" applyNumberFormat="1" applyFont="1" applyFill="1" applyBorder="1" applyAlignment="1">
      <alignment horizontal="left" vertical="top" wrapText="1"/>
    </xf>
    <xf numFmtId="1" fontId="1" fillId="2" borderId="9" xfId="0" applyNumberFormat="1" applyFont="1" applyFill="1" applyBorder="1" applyAlignment="1">
      <alignment horizontal="left" vertical="top" wrapText="1"/>
    </xf>
    <xf numFmtId="1" fontId="7" fillId="2" borderId="3" xfId="0" applyNumberFormat="1" applyFont="1" applyFill="1" applyBorder="1" applyAlignment="1">
      <alignment horizontal="left" vertical="top" wrapText="1"/>
    </xf>
    <xf numFmtId="2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/>
    </xf>
    <xf numFmtId="2" fontId="10" fillId="2" borderId="8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top"/>
    </xf>
    <xf numFmtId="1" fontId="1" fillId="2" borderId="10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1" fontId="1" fillId="2" borderId="12" xfId="0" applyNumberFormat="1" applyFont="1" applyFill="1" applyBorder="1" applyAlignment="1">
      <alignment horizontal="left" vertical="top" wrapText="1"/>
    </xf>
    <xf numFmtId="1" fontId="2" fillId="2" borderId="0" xfId="0" applyNumberFormat="1" applyFont="1" applyFill="1" applyBorder="1" applyAlignment="1">
      <alignment horizontal="center" vertical="top" wrapText="1"/>
    </xf>
    <xf numFmtId="2" fontId="2" fillId="2" borderId="0" xfId="0" applyNumberFormat="1" applyFont="1" applyFill="1" applyBorder="1" applyAlignment="1">
      <alignment horizontal="center" vertical="top" wrapText="1"/>
    </xf>
    <xf numFmtId="2" fontId="2" fillId="2" borderId="0" xfId="0" applyNumberFormat="1" applyFont="1" applyFill="1" applyBorder="1" applyAlignment="1">
      <alignment horizontal="left" vertical="top" wrapText="1"/>
    </xf>
    <xf numFmtId="2" fontId="9" fillId="0" borderId="14" xfId="0" applyNumberFormat="1" applyFont="1" applyFill="1" applyBorder="1" applyAlignment="1">
      <alignment horizontal="center" vertical="top" wrapText="1"/>
    </xf>
    <xf numFmtId="1" fontId="6" fillId="2" borderId="15" xfId="0" applyNumberFormat="1" applyFont="1" applyFill="1" applyBorder="1" applyAlignment="1">
      <alignment horizontal="center" vertical="center" wrapText="1"/>
    </xf>
    <xf numFmtId="1" fontId="6" fillId="2" borderId="16" xfId="0" applyNumberFormat="1" applyFont="1" applyFill="1" applyBorder="1" applyAlignment="1">
      <alignment horizontal="center" vertical="center" wrapText="1"/>
    </xf>
    <xf numFmtId="1" fontId="6" fillId="2" borderId="17" xfId="0" applyNumberFormat="1" applyFont="1" applyFill="1" applyBorder="1" applyAlignment="1">
      <alignment horizontal="center" vertical="center" wrapText="1"/>
    </xf>
    <xf numFmtId="1" fontId="6" fillId="2" borderId="18" xfId="0" applyNumberFormat="1" applyFont="1" applyFill="1" applyBorder="1" applyAlignment="1">
      <alignment horizontal="center" vertical="center" wrapText="1"/>
    </xf>
    <xf numFmtId="1" fontId="6" fillId="2" borderId="19" xfId="0" applyNumberFormat="1" applyFont="1" applyFill="1" applyBorder="1" applyAlignment="1">
      <alignment horizontal="center" vertical="center" wrapText="1"/>
    </xf>
    <xf numFmtId="1" fontId="6" fillId="2" borderId="20" xfId="0" applyNumberFormat="1" applyFont="1" applyFill="1" applyBorder="1" applyAlignment="1">
      <alignment horizontal="center" vertical="center" wrapText="1"/>
    </xf>
    <xf numFmtId="2" fontId="10" fillId="0" borderId="21" xfId="0" applyNumberFormat="1" applyFont="1" applyBorder="1" applyAlignment="1">
      <alignment horizontal="center" vertical="center" wrapText="1"/>
    </xf>
    <xf numFmtId="2" fontId="10" fillId="0" borderId="8" xfId="0" applyNumberFormat="1" applyFont="1" applyFill="1" applyBorder="1" applyAlignment="1">
      <alignment horizontal="center" vertical="center" wrapText="1"/>
    </xf>
    <xf numFmtId="0" fontId="15" fillId="0" borderId="22" xfId="0" applyFont="1" applyBorder="1"/>
    <xf numFmtId="1" fontId="2" fillId="2" borderId="3" xfId="0" applyNumberFormat="1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2" fontId="5" fillId="0" borderId="8" xfId="0" applyNumberFormat="1" applyFont="1" applyFill="1" applyBorder="1" applyAlignment="1">
      <alignment horizontal="center" vertical="top" wrapText="1"/>
    </xf>
    <xf numFmtId="2" fontId="5" fillId="0" borderId="23" xfId="0" applyNumberFormat="1" applyFont="1" applyBorder="1" applyAlignment="1">
      <alignment horizontal="center" vertical="top" wrapText="1"/>
    </xf>
    <xf numFmtId="2" fontId="5" fillId="0" borderId="23" xfId="0" applyNumberFormat="1" applyFont="1" applyBorder="1" applyAlignment="1">
      <alignment horizontal="center" vertical="top"/>
    </xf>
    <xf numFmtId="2" fontId="5" fillId="2" borderId="24" xfId="0" applyNumberFormat="1" applyFont="1" applyFill="1" applyBorder="1" applyAlignment="1">
      <alignment horizontal="center" vertical="top" wrapText="1"/>
    </xf>
    <xf numFmtId="2" fontId="2" fillId="0" borderId="4" xfId="0" applyNumberFormat="1" applyFont="1" applyFill="1" applyBorder="1" applyAlignment="1">
      <alignment horizontal="center" vertical="top" wrapText="1"/>
    </xf>
    <xf numFmtId="2" fontId="2" fillId="0" borderId="4" xfId="0" applyNumberFormat="1" applyFont="1" applyFill="1" applyBorder="1" applyAlignment="1">
      <alignment horizontal="left" vertical="top"/>
    </xf>
    <xf numFmtId="2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left" vertical="top" wrapText="1"/>
    </xf>
    <xf numFmtId="2" fontId="5" fillId="0" borderId="25" xfId="0" applyNumberFormat="1" applyFont="1" applyFill="1" applyBorder="1" applyAlignment="1">
      <alignment horizontal="center" vertical="top" wrapText="1"/>
    </xf>
    <xf numFmtId="2" fontId="1" fillId="2" borderId="4" xfId="0" applyNumberFormat="1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2" fontId="2" fillId="0" borderId="8" xfId="0" applyNumberFormat="1" applyFont="1" applyFill="1" applyBorder="1" applyAlignment="1">
      <alignment vertical="center" wrapText="1"/>
    </xf>
    <xf numFmtId="2" fontId="2" fillId="2" borderId="3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2" fontId="5" fillId="0" borderId="24" xfId="0" applyNumberFormat="1" applyFont="1" applyBorder="1" applyAlignment="1">
      <alignment horizontal="center" vertical="top" wrapText="1"/>
    </xf>
    <xf numFmtId="2" fontId="6" fillId="2" borderId="26" xfId="0" applyNumberFormat="1" applyFont="1" applyFill="1" applyBorder="1" applyAlignment="1">
      <alignment horizontal="center" vertical="top" wrapText="1"/>
    </xf>
    <xf numFmtId="2" fontId="6" fillId="2" borderId="11" xfId="0" applyNumberFormat="1" applyFont="1" applyFill="1" applyBorder="1" applyAlignment="1">
      <alignment horizontal="center" vertical="top" wrapText="1"/>
    </xf>
    <xf numFmtId="2" fontId="6" fillId="2" borderId="27" xfId="0" applyNumberFormat="1" applyFont="1" applyFill="1" applyBorder="1" applyAlignment="1">
      <alignment horizontal="center" vertical="top" wrapText="1"/>
    </xf>
    <xf numFmtId="2" fontId="4" fillId="2" borderId="4" xfId="0" applyNumberFormat="1" applyFont="1" applyFill="1" applyBorder="1" applyAlignment="1">
      <alignment horizontal="left" vertical="top" wrapText="1"/>
    </xf>
    <xf numFmtId="1" fontId="1" fillId="0" borderId="8" xfId="0" applyNumberFormat="1" applyFont="1" applyFill="1" applyBorder="1" applyAlignment="1">
      <alignment horizontal="left" vertical="top" wrapText="1"/>
    </xf>
    <xf numFmtId="1" fontId="1" fillId="2" borderId="28" xfId="0" applyNumberFormat="1" applyFont="1" applyFill="1" applyBorder="1" applyAlignment="1">
      <alignment horizontal="left" vertical="top" wrapText="1"/>
    </xf>
    <xf numFmtId="1" fontId="1" fillId="2" borderId="29" xfId="0" applyNumberFormat="1" applyFont="1" applyFill="1" applyBorder="1" applyAlignment="1">
      <alignment horizontal="left" vertical="top" wrapText="1"/>
    </xf>
    <xf numFmtId="1" fontId="1" fillId="2" borderId="30" xfId="0" applyNumberFormat="1" applyFont="1" applyFill="1" applyBorder="1" applyAlignment="1">
      <alignment horizontal="left" vertical="top" wrapText="1"/>
    </xf>
    <xf numFmtId="2" fontId="9" fillId="0" borderId="10" xfId="0" applyNumberFormat="1" applyFont="1" applyBorder="1" applyAlignment="1">
      <alignment horizontal="left" vertical="top"/>
    </xf>
    <xf numFmtId="2" fontId="9" fillId="0" borderId="11" xfId="0" applyNumberFormat="1" applyFont="1" applyBorder="1" applyAlignment="1">
      <alignment horizontal="left" vertical="top"/>
    </xf>
    <xf numFmtId="2" fontId="9" fillId="0" borderId="12" xfId="0" applyNumberFormat="1" applyFont="1" applyBorder="1" applyAlignment="1">
      <alignment horizontal="left" vertical="top"/>
    </xf>
    <xf numFmtId="2" fontId="9" fillId="0" borderId="31" xfId="0" applyNumberFormat="1" applyFont="1" applyBorder="1" applyAlignment="1">
      <alignment horizontal="left" vertical="top"/>
    </xf>
    <xf numFmtId="2" fontId="9" fillId="0" borderId="32" xfId="0" applyNumberFormat="1" applyFont="1" applyBorder="1" applyAlignment="1">
      <alignment horizontal="left" vertical="top"/>
    </xf>
    <xf numFmtId="2" fontId="9" fillId="0" borderId="33" xfId="0" applyNumberFormat="1" applyFont="1" applyBorder="1" applyAlignment="1">
      <alignment horizontal="left" vertical="top"/>
    </xf>
    <xf numFmtId="1" fontId="1" fillId="2" borderId="34" xfId="0" applyNumberFormat="1" applyFont="1" applyFill="1" applyBorder="1" applyAlignment="1">
      <alignment horizontal="left" vertical="top" wrapText="1"/>
    </xf>
    <xf numFmtId="1" fontId="1" fillId="2" borderId="35" xfId="0" applyNumberFormat="1" applyFont="1" applyFill="1" applyBorder="1" applyAlignment="1">
      <alignment horizontal="left" vertical="top" wrapText="1"/>
    </xf>
    <xf numFmtId="1" fontId="1" fillId="2" borderId="36" xfId="0" applyNumberFormat="1" applyFont="1" applyFill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6"/>
  <sheetViews>
    <sheetView tabSelected="1" zoomScaleNormal="100" workbookViewId="0">
      <selection activeCell="G27" sqref="G27"/>
    </sheetView>
  </sheetViews>
  <sheetFormatPr defaultColWidth="9.140625" defaultRowHeight="15.75"/>
  <cols>
    <col min="1" max="1" width="4.7109375" style="8" customWidth="1"/>
    <col min="2" max="2" width="6.42578125" style="9" customWidth="1"/>
    <col min="3" max="3" width="20.85546875" style="3" customWidth="1"/>
    <col min="4" max="4" width="9.42578125" style="10" customWidth="1"/>
    <col min="5" max="5" width="14.140625" style="11" customWidth="1"/>
    <col min="6" max="6" width="13.28515625" style="10" customWidth="1"/>
    <col min="7" max="7" width="15.85546875" style="10" customWidth="1"/>
    <col min="8" max="8" width="18.5703125" style="11" customWidth="1"/>
    <col min="9" max="9" width="14.85546875" style="58" customWidth="1"/>
    <col min="10" max="16384" width="9.140625" style="8"/>
  </cols>
  <sheetData>
    <row r="1" spans="1:15" ht="21.75" customHeight="1">
      <c r="I1" s="47" t="s">
        <v>0</v>
      </c>
    </row>
    <row r="2" spans="1:15" ht="20.25" customHeight="1">
      <c r="B2" s="59" t="s">
        <v>1</v>
      </c>
      <c r="C2" s="60"/>
      <c r="D2" s="60"/>
      <c r="E2" s="60"/>
      <c r="F2" s="60"/>
      <c r="G2" s="60"/>
      <c r="H2" s="60"/>
      <c r="I2" s="61"/>
    </row>
    <row r="3" spans="1:15" ht="21.75" customHeight="1">
      <c r="B3" s="62"/>
      <c r="C3" s="63"/>
      <c r="D3" s="63"/>
      <c r="E3" s="63"/>
      <c r="F3" s="63"/>
      <c r="G3" s="63"/>
      <c r="H3" s="63"/>
      <c r="I3" s="64"/>
    </row>
    <row r="4" spans="1:15" s="1" customFormat="1" ht="26.25" customHeight="1">
      <c r="A4" s="8"/>
      <c r="B4" s="72" t="s">
        <v>2</v>
      </c>
      <c r="C4" s="12" t="s">
        <v>3</v>
      </c>
      <c r="D4" s="73" t="s">
        <v>4</v>
      </c>
      <c r="E4" s="73" t="s">
        <v>5</v>
      </c>
      <c r="F4" s="73" t="s">
        <v>6</v>
      </c>
      <c r="G4" s="73" t="s">
        <v>7</v>
      </c>
      <c r="H4" s="74" t="s">
        <v>8</v>
      </c>
      <c r="I4" s="75" t="s">
        <v>9</v>
      </c>
    </row>
    <row r="5" spans="1:15" s="1" customFormat="1" ht="42" customHeight="1">
      <c r="A5" s="8"/>
      <c r="B5" s="72"/>
      <c r="C5" s="13" t="s">
        <v>10</v>
      </c>
      <c r="D5" s="73"/>
      <c r="E5" s="73"/>
      <c r="F5" s="73"/>
      <c r="G5" s="73"/>
      <c r="H5" s="74"/>
      <c r="I5" s="75"/>
      <c r="J5" s="2"/>
      <c r="K5" s="2"/>
      <c r="L5" s="2"/>
      <c r="M5" s="2"/>
      <c r="N5" s="2"/>
      <c r="O5" s="2"/>
    </row>
    <row r="6" spans="1:15" s="1" customFormat="1">
      <c r="A6" s="8"/>
      <c r="B6" s="14"/>
      <c r="C6" s="15" t="s">
        <v>11</v>
      </c>
      <c r="D6" s="16"/>
      <c r="E6" s="17"/>
      <c r="F6" s="18"/>
      <c r="G6" s="16"/>
      <c r="H6" s="19"/>
      <c r="I6" s="48"/>
      <c r="J6" s="2"/>
      <c r="K6" s="2"/>
      <c r="L6" s="2"/>
      <c r="M6" s="2"/>
      <c r="N6" s="2"/>
      <c r="O6" s="2"/>
    </row>
    <row r="7" spans="1:15" s="1" customFormat="1" ht="63.75" customHeight="1">
      <c r="A7" s="8"/>
      <c r="B7" s="14">
        <v>1</v>
      </c>
      <c r="C7" s="19" t="s">
        <v>12</v>
      </c>
      <c r="D7" s="16" t="s">
        <v>13</v>
      </c>
      <c r="E7" s="19" t="s">
        <v>14</v>
      </c>
      <c r="F7" s="16" t="s">
        <v>15</v>
      </c>
      <c r="G7" s="16">
        <v>960</v>
      </c>
      <c r="H7" s="19" t="s">
        <v>16</v>
      </c>
      <c r="I7" s="48" t="s">
        <v>17</v>
      </c>
      <c r="J7" s="2"/>
      <c r="K7" s="2"/>
      <c r="L7" s="2"/>
      <c r="M7" s="2"/>
      <c r="N7" s="2"/>
      <c r="O7" s="2"/>
    </row>
    <row r="8" spans="1:15" s="1" customFormat="1" ht="63.75" customHeight="1">
      <c r="A8" s="8"/>
      <c r="B8" s="14">
        <v>2</v>
      </c>
      <c r="C8" s="19" t="s">
        <v>18</v>
      </c>
      <c r="D8" s="16" t="s">
        <v>13</v>
      </c>
      <c r="E8" s="19" t="s">
        <v>19</v>
      </c>
      <c r="F8" s="20" t="s">
        <v>20</v>
      </c>
      <c r="G8" s="16">
        <v>230</v>
      </c>
      <c r="H8" s="19" t="s">
        <v>21</v>
      </c>
      <c r="I8" s="48" t="s">
        <v>140</v>
      </c>
      <c r="J8" s="2"/>
      <c r="K8" s="2"/>
      <c r="L8" s="2"/>
      <c r="M8" s="2"/>
      <c r="N8" s="2"/>
      <c r="O8" s="2"/>
    </row>
    <row r="9" spans="1:15" s="1" customFormat="1">
      <c r="A9" s="8"/>
      <c r="B9" s="14"/>
      <c r="C9" s="15" t="s">
        <v>22</v>
      </c>
      <c r="D9" s="15"/>
      <c r="E9" s="21"/>
      <c r="F9" s="15"/>
      <c r="G9" s="15">
        <f>SUM(G7:G8)</f>
        <v>1190</v>
      </c>
      <c r="H9" s="17"/>
      <c r="I9" s="48"/>
      <c r="J9" s="2"/>
      <c r="K9" s="2"/>
      <c r="L9" s="2"/>
      <c r="M9" s="2"/>
      <c r="N9" s="2"/>
      <c r="O9" s="2"/>
    </row>
    <row r="10" spans="1:15">
      <c r="B10" s="22"/>
      <c r="C10" s="15" t="s">
        <v>23</v>
      </c>
      <c r="D10" s="16"/>
      <c r="E10" s="17"/>
      <c r="F10" s="18"/>
      <c r="G10" s="16"/>
      <c r="H10" s="23"/>
      <c r="I10" s="48"/>
      <c r="J10" s="2"/>
      <c r="K10" s="2"/>
      <c r="L10" s="2"/>
      <c r="M10" s="2"/>
      <c r="N10" s="2"/>
      <c r="O10" s="2"/>
    </row>
    <row r="11" spans="1:15" ht="31.5">
      <c r="B11" s="14">
        <v>3</v>
      </c>
      <c r="C11" s="19" t="s">
        <v>24</v>
      </c>
      <c r="D11" s="16" t="s">
        <v>25</v>
      </c>
      <c r="E11" s="19" t="s">
        <v>26</v>
      </c>
      <c r="F11" s="18" t="s">
        <v>27</v>
      </c>
      <c r="G11" s="16">
        <v>2000</v>
      </c>
      <c r="H11" s="19" t="s">
        <v>28</v>
      </c>
      <c r="I11" s="49" t="s">
        <v>29</v>
      </c>
    </row>
    <row r="12" spans="1:15" ht="46.5" customHeight="1">
      <c r="B12" s="14">
        <v>4</v>
      </c>
      <c r="C12" s="19" t="s">
        <v>30</v>
      </c>
      <c r="D12" s="16" t="s">
        <v>25</v>
      </c>
      <c r="E12" s="19" t="s">
        <v>31</v>
      </c>
      <c r="F12" s="16" t="s">
        <v>32</v>
      </c>
      <c r="G12" s="16">
        <v>2880</v>
      </c>
      <c r="H12" s="19" t="s">
        <v>33</v>
      </c>
      <c r="I12" s="48" t="s">
        <v>34</v>
      </c>
    </row>
    <row r="13" spans="1:15" ht="46.5" customHeight="1">
      <c r="B13" s="14">
        <v>5</v>
      </c>
      <c r="C13" s="41" t="s">
        <v>144</v>
      </c>
      <c r="D13" s="16" t="s">
        <v>25</v>
      </c>
      <c r="E13" s="42" t="s">
        <v>146</v>
      </c>
      <c r="F13" s="43" t="s">
        <v>73</v>
      </c>
      <c r="G13" s="44">
        <v>240</v>
      </c>
      <c r="H13" s="45" t="s">
        <v>149</v>
      </c>
      <c r="I13" s="50" t="s">
        <v>150</v>
      </c>
    </row>
    <row r="14" spans="1:15" ht="46.5" customHeight="1">
      <c r="B14" s="14">
        <v>6</v>
      </c>
      <c r="C14" s="41" t="s">
        <v>145</v>
      </c>
      <c r="D14" s="16" t="s">
        <v>25</v>
      </c>
      <c r="E14" s="42" t="s">
        <v>147</v>
      </c>
      <c r="F14" s="43" t="s">
        <v>148</v>
      </c>
      <c r="G14" s="44">
        <v>186</v>
      </c>
      <c r="H14" s="45" t="s">
        <v>151</v>
      </c>
      <c r="I14" s="50" t="s">
        <v>150</v>
      </c>
    </row>
    <row r="15" spans="1:15" s="2" customFormat="1">
      <c r="A15" s="8"/>
      <c r="B15" s="14"/>
      <c r="C15" s="76" t="s">
        <v>35</v>
      </c>
      <c r="D15" s="76"/>
      <c r="E15" s="76"/>
      <c r="F15" s="15"/>
      <c r="G15" s="15">
        <f>SUM(G11:G14)</f>
        <v>5306</v>
      </c>
      <c r="H15" s="24"/>
      <c r="I15" s="48"/>
    </row>
    <row r="16" spans="1:15" s="2" customFormat="1">
      <c r="B16" s="14"/>
      <c r="C16" s="21" t="s">
        <v>36</v>
      </c>
      <c r="D16" s="16"/>
      <c r="E16" s="17"/>
      <c r="F16" s="18"/>
      <c r="G16" s="16"/>
      <c r="H16" s="19"/>
      <c r="I16" s="51"/>
    </row>
    <row r="17" spans="1:9" s="2" customFormat="1" ht="31.5">
      <c r="B17" s="14">
        <v>7</v>
      </c>
      <c r="C17" s="19" t="s">
        <v>37</v>
      </c>
      <c r="D17" s="16" t="s">
        <v>13</v>
      </c>
      <c r="E17" s="19" t="s">
        <v>38</v>
      </c>
      <c r="F17" s="20" t="s">
        <v>39</v>
      </c>
      <c r="G17" s="16">
        <v>120</v>
      </c>
      <c r="H17" s="19" t="s">
        <v>40</v>
      </c>
      <c r="I17" s="48" t="s">
        <v>152</v>
      </c>
    </row>
    <row r="18" spans="1:9" s="1" customFormat="1">
      <c r="A18" s="2"/>
      <c r="B18" s="14"/>
      <c r="C18" s="15" t="s">
        <v>41</v>
      </c>
      <c r="D18" s="15"/>
      <c r="E18" s="21"/>
      <c r="F18" s="15"/>
      <c r="G18" s="15">
        <f>SUM(G17:G17)</f>
        <v>120</v>
      </c>
      <c r="H18" s="17"/>
      <c r="I18" s="52"/>
    </row>
    <row r="19" spans="1:9" s="3" customFormat="1">
      <c r="A19" s="1"/>
      <c r="B19" s="14"/>
      <c r="C19" s="15" t="s">
        <v>42</v>
      </c>
      <c r="D19" s="15"/>
      <c r="E19" s="21"/>
      <c r="F19" s="15"/>
      <c r="G19" s="15"/>
      <c r="H19" s="21"/>
      <c r="I19" s="53"/>
    </row>
    <row r="20" spans="1:9" s="2" customFormat="1" ht="43.5" customHeight="1">
      <c r="A20" s="4"/>
      <c r="B20" s="14">
        <v>8</v>
      </c>
      <c r="C20" s="19" t="s">
        <v>43</v>
      </c>
      <c r="D20" s="16" t="s">
        <v>25</v>
      </c>
      <c r="E20" s="19" t="s">
        <v>44</v>
      </c>
      <c r="F20" s="16" t="s">
        <v>45</v>
      </c>
      <c r="G20" s="16">
        <v>210</v>
      </c>
      <c r="H20" s="19" t="s">
        <v>46</v>
      </c>
      <c r="I20" s="49" t="s">
        <v>47</v>
      </c>
    </row>
    <row r="21" spans="1:9" s="2" customFormat="1" ht="31.5">
      <c r="B21" s="14">
        <v>9</v>
      </c>
      <c r="C21" s="19" t="s">
        <v>48</v>
      </c>
      <c r="D21" s="16" t="s">
        <v>25</v>
      </c>
      <c r="E21" s="19" t="s">
        <v>49</v>
      </c>
      <c r="F21" s="16" t="s">
        <v>50</v>
      </c>
      <c r="G21" s="16">
        <v>66</v>
      </c>
      <c r="H21" s="19" t="s">
        <v>51</v>
      </c>
      <c r="I21" s="49" t="s">
        <v>52</v>
      </c>
    </row>
    <row r="22" spans="1:9" s="2" customFormat="1" ht="31.5">
      <c r="B22" s="14">
        <v>10</v>
      </c>
      <c r="C22" s="19" t="s">
        <v>53</v>
      </c>
      <c r="D22" s="16" t="s">
        <v>25</v>
      </c>
      <c r="E22" s="17" t="s">
        <v>54</v>
      </c>
      <c r="F22" s="20" t="s">
        <v>55</v>
      </c>
      <c r="G22" s="16">
        <v>382</v>
      </c>
      <c r="H22" s="19" t="s">
        <v>56</v>
      </c>
      <c r="I22" s="54" t="s">
        <v>57</v>
      </c>
    </row>
    <row r="23" spans="1:9" s="3" customFormat="1" ht="31.5">
      <c r="B23" s="14">
        <v>11</v>
      </c>
      <c r="C23" s="19" t="s">
        <v>58</v>
      </c>
      <c r="D23" s="16" t="s">
        <v>13</v>
      </c>
      <c r="E23" s="17" t="s">
        <v>59</v>
      </c>
      <c r="F23" s="16" t="s">
        <v>60</v>
      </c>
      <c r="G23" s="16">
        <v>450</v>
      </c>
      <c r="H23" s="19" t="s">
        <v>61</v>
      </c>
      <c r="I23" s="48" t="s">
        <v>62</v>
      </c>
    </row>
    <row r="24" spans="1:9" ht="52.5" customHeight="1">
      <c r="A24" s="3"/>
      <c r="B24" s="14">
        <v>12</v>
      </c>
      <c r="C24" s="19" t="s">
        <v>63</v>
      </c>
      <c r="D24" s="16" t="s">
        <v>13</v>
      </c>
      <c r="E24" s="17" t="s">
        <v>64</v>
      </c>
      <c r="F24" s="20" t="s">
        <v>65</v>
      </c>
      <c r="G24" s="16">
        <v>48</v>
      </c>
      <c r="H24" s="19" t="s">
        <v>66</v>
      </c>
      <c r="I24" s="54" t="s">
        <v>153</v>
      </c>
    </row>
    <row r="25" spans="1:9" ht="48" customHeight="1">
      <c r="B25" s="14">
        <v>13</v>
      </c>
      <c r="C25" s="19" t="s">
        <v>67</v>
      </c>
      <c r="D25" s="16" t="s">
        <v>68</v>
      </c>
      <c r="E25" s="17" t="s">
        <v>59</v>
      </c>
      <c r="F25" s="16" t="s">
        <v>69</v>
      </c>
      <c r="G25" s="16">
        <v>150</v>
      </c>
      <c r="H25" s="19" t="s">
        <v>70</v>
      </c>
      <c r="I25" s="48" t="s">
        <v>71</v>
      </c>
    </row>
    <row r="26" spans="1:9" ht="48" customHeight="1">
      <c r="B26" s="14">
        <v>14</v>
      </c>
      <c r="C26" s="19" t="s">
        <v>72</v>
      </c>
      <c r="D26" s="16" t="s">
        <v>68</v>
      </c>
      <c r="E26" s="17" t="s">
        <v>64</v>
      </c>
      <c r="F26" s="16" t="s">
        <v>73</v>
      </c>
      <c r="G26" s="16">
        <v>240</v>
      </c>
      <c r="H26" s="19" t="s">
        <v>74</v>
      </c>
      <c r="I26" s="48" t="s">
        <v>156</v>
      </c>
    </row>
    <row r="27" spans="1:9" s="2" customFormat="1" ht="16.5" customHeight="1">
      <c r="B27" s="25"/>
      <c r="C27" s="76" t="s">
        <v>75</v>
      </c>
      <c r="D27" s="76"/>
      <c r="E27" s="76"/>
      <c r="F27" s="15"/>
      <c r="G27" s="15">
        <f>SUM(G20:G25)+G26</f>
        <v>1546</v>
      </c>
      <c r="H27" s="17"/>
      <c r="I27" s="48"/>
    </row>
    <row r="28" spans="1:9" s="3" customFormat="1">
      <c r="A28" s="2"/>
      <c r="B28" s="14"/>
      <c r="C28" s="26" t="s">
        <v>76</v>
      </c>
      <c r="D28" s="16"/>
      <c r="E28" s="17"/>
      <c r="F28" s="16"/>
      <c r="G28" s="16"/>
      <c r="H28" s="19"/>
      <c r="I28" s="53"/>
    </row>
    <row r="29" spans="1:9" s="2" customFormat="1" ht="34.5" customHeight="1">
      <c r="A29" s="3"/>
      <c r="B29" s="14">
        <v>15</v>
      </c>
      <c r="C29" s="27" t="s">
        <v>77</v>
      </c>
      <c r="D29" s="20" t="s">
        <v>25</v>
      </c>
      <c r="E29" s="19" t="s">
        <v>78</v>
      </c>
      <c r="F29" s="18" t="s">
        <v>79</v>
      </c>
      <c r="G29" s="16">
        <v>1000</v>
      </c>
      <c r="H29" s="19" t="s">
        <v>80</v>
      </c>
      <c r="I29" s="48" t="s">
        <v>157</v>
      </c>
    </row>
    <row r="30" spans="1:9" s="2" customFormat="1" ht="31.5">
      <c r="B30" s="14">
        <v>16</v>
      </c>
      <c r="C30" s="27" t="s">
        <v>81</v>
      </c>
      <c r="D30" s="20" t="s">
        <v>25</v>
      </c>
      <c r="E30" s="19" t="s">
        <v>78</v>
      </c>
      <c r="F30" s="16" t="s">
        <v>82</v>
      </c>
      <c r="G30" s="16">
        <v>624</v>
      </c>
      <c r="H30" s="19" t="s">
        <v>83</v>
      </c>
      <c r="I30" s="48" t="s">
        <v>157</v>
      </c>
    </row>
    <row r="31" spans="1:9" s="2" customFormat="1" ht="31.5">
      <c r="B31" s="14">
        <v>17</v>
      </c>
      <c r="C31" s="27" t="s">
        <v>84</v>
      </c>
      <c r="D31" s="20" t="s">
        <v>25</v>
      </c>
      <c r="E31" s="19" t="s">
        <v>78</v>
      </c>
      <c r="F31" s="16" t="s">
        <v>85</v>
      </c>
      <c r="G31" s="16">
        <v>850</v>
      </c>
      <c r="H31" s="19" t="s">
        <v>86</v>
      </c>
      <c r="I31" s="48" t="s">
        <v>158</v>
      </c>
    </row>
    <row r="32" spans="1:9" s="2" customFormat="1" ht="31.5">
      <c r="B32" s="14">
        <v>18</v>
      </c>
      <c r="C32" s="28" t="s">
        <v>87</v>
      </c>
      <c r="D32" s="29" t="s">
        <v>25</v>
      </c>
      <c r="E32" s="29" t="s">
        <v>78</v>
      </c>
      <c r="F32" s="29" t="s">
        <v>88</v>
      </c>
      <c r="G32" s="29">
        <v>540</v>
      </c>
      <c r="H32" s="19" t="s">
        <v>83</v>
      </c>
      <c r="I32" s="55" t="s">
        <v>159</v>
      </c>
    </row>
    <row r="33" spans="1:9" s="2" customFormat="1" ht="31.5">
      <c r="B33" s="14">
        <v>19</v>
      </c>
      <c r="C33" s="27" t="s">
        <v>89</v>
      </c>
      <c r="D33" s="16" t="s">
        <v>13</v>
      </c>
      <c r="E33" s="17" t="s">
        <v>90</v>
      </c>
      <c r="F33" s="16" t="s">
        <v>91</v>
      </c>
      <c r="G33" s="16">
        <v>37.5</v>
      </c>
      <c r="H33" s="19" t="s">
        <v>92</v>
      </c>
      <c r="I33" s="48" t="s">
        <v>160</v>
      </c>
    </row>
    <row r="34" spans="1:9" s="3" customFormat="1">
      <c r="A34" s="2"/>
      <c r="B34" s="25"/>
      <c r="C34" s="76" t="s">
        <v>93</v>
      </c>
      <c r="D34" s="76"/>
      <c r="E34" s="76"/>
      <c r="F34" s="15"/>
      <c r="G34" s="15">
        <f>SUM(G29:G32)+G33</f>
        <v>3051.5</v>
      </c>
      <c r="H34" s="17"/>
      <c r="I34" s="48"/>
    </row>
    <row r="35" spans="1:9" ht="36" customHeight="1">
      <c r="A35" s="3"/>
      <c r="B35" s="25"/>
      <c r="C35" s="15" t="s">
        <v>94</v>
      </c>
      <c r="D35" s="16"/>
      <c r="E35" s="17"/>
      <c r="F35" s="16"/>
      <c r="G35" s="16"/>
      <c r="H35" s="17"/>
      <c r="I35" s="48"/>
    </row>
    <row r="36" spans="1:9" ht="31.5">
      <c r="B36" s="14">
        <v>20</v>
      </c>
      <c r="C36" s="27" t="s">
        <v>95</v>
      </c>
      <c r="D36" s="16" t="s">
        <v>13</v>
      </c>
      <c r="E36" s="17" t="s">
        <v>96</v>
      </c>
      <c r="F36" s="16" t="s">
        <v>97</v>
      </c>
      <c r="G36" s="16">
        <v>40</v>
      </c>
      <c r="H36" s="19" t="s">
        <v>98</v>
      </c>
      <c r="I36" s="48" t="s">
        <v>99</v>
      </c>
    </row>
    <row r="37" spans="1:9" s="2" customFormat="1" ht="19.5" customHeight="1">
      <c r="B37" s="25"/>
      <c r="C37" s="76" t="s">
        <v>100</v>
      </c>
      <c r="D37" s="76"/>
      <c r="E37" s="76"/>
      <c r="F37" s="15"/>
      <c r="G37" s="15">
        <f>SUM(G36:G36)</f>
        <v>40</v>
      </c>
      <c r="H37" s="17"/>
      <c r="I37" s="48"/>
    </row>
    <row r="38" spans="1:9" s="5" customFormat="1">
      <c r="A38" s="2"/>
      <c r="B38" s="14"/>
      <c r="C38" s="15" t="s">
        <v>101</v>
      </c>
      <c r="D38" s="15"/>
      <c r="E38" s="21"/>
      <c r="F38" s="15"/>
      <c r="G38" s="15"/>
      <c r="H38" s="17"/>
      <c r="I38" s="53"/>
    </row>
    <row r="39" spans="1:9" s="5" customFormat="1" ht="47.25">
      <c r="B39" s="14">
        <v>21</v>
      </c>
      <c r="C39" s="19" t="s">
        <v>102</v>
      </c>
      <c r="D39" s="16" t="s">
        <v>13</v>
      </c>
      <c r="E39" s="17" t="s">
        <v>103</v>
      </c>
      <c r="F39" s="19" t="s">
        <v>104</v>
      </c>
      <c r="G39" s="16">
        <v>206</v>
      </c>
      <c r="H39" s="19" t="s">
        <v>74</v>
      </c>
      <c r="I39" s="48" t="s">
        <v>143</v>
      </c>
    </row>
    <row r="40" spans="1:9" s="5" customFormat="1">
      <c r="B40" s="14"/>
      <c r="C40" s="15" t="s">
        <v>105</v>
      </c>
      <c r="D40" s="15"/>
      <c r="E40" s="21"/>
      <c r="F40" s="15"/>
      <c r="G40" s="15">
        <f>SUM(G39)</f>
        <v>206</v>
      </c>
      <c r="H40" s="17"/>
      <c r="I40" s="48"/>
    </row>
    <row r="41" spans="1:9" s="5" customFormat="1">
      <c r="B41" s="14"/>
      <c r="C41" s="15" t="s">
        <v>106</v>
      </c>
      <c r="D41" s="16"/>
      <c r="E41" s="17"/>
      <c r="F41" s="16"/>
      <c r="G41" s="16"/>
      <c r="H41" s="19"/>
      <c r="I41" s="53"/>
    </row>
    <row r="42" spans="1:9" s="6" customFormat="1" ht="47.25">
      <c r="B42" s="30">
        <v>22</v>
      </c>
      <c r="C42" s="31" t="s">
        <v>107</v>
      </c>
      <c r="D42" s="32" t="s">
        <v>25</v>
      </c>
      <c r="E42" s="33" t="s">
        <v>108</v>
      </c>
      <c r="F42" s="32" t="s">
        <v>109</v>
      </c>
      <c r="G42" s="32">
        <v>500</v>
      </c>
      <c r="H42" s="34" t="s">
        <v>110</v>
      </c>
      <c r="I42" s="49" t="s">
        <v>111</v>
      </c>
    </row>
    <row r="43" spans="1:9" s="5" customFormat="1" ht="31.5">
      <c r="B43" s="14">
        <v>23</v>
      </c>
      <c r="C43" s="27" t="s">
        <v>112</v>
      </c>
      <c r="D43" s="16" t="s">
        <v>25</v>
      </c>
      <c r="E43" s="17" t="s">
        <v>113</v>
      </c>
      <c r="F43" s="16" t="s">
        <v>114</v>
      </c>
      <c r="G43" s="16">
        <v>120</v>
      </c>
      <c r="H43" s="19" t="s">
        <v>115</v>
      </c>
      <c r="I43" s="48" t="s">
        <v>116</v>
      </c>
    </row>
    <row r="44" spans="1:9" s="2" customFormat="1" ht="16.5" customHeight="1">
      <c r="B44" s="25"/>
      <c r="C44" s="15" t="s">
        <v>117</v>
      </c>
      <c r="D44" s="15"/>
      <c r="E44" s="21"/>
      <c r="F44" s="15"/>
      <c r="G44" s="15">
        <f>SUM(G42:G43)</f>
        <v>620</v>
      </c>
      <c r="H44" s="17"/>
      <c r="I44" s="48"/>
    </row>
    <row r="45" spans="1:9" s="2" customFormat="1">
      <c r="B45" s="14"/>
      <c r="C45" s="35" t="s">
        <v>118</v>
      </c>
      <c r="D45" s="16"/>
      <c r="E45" s="17"/>
      <c r="F45" s="18"/>
      <c r="G45" s="16"/>
      <c r="H45" s="17"/>
      <c r="I45" s="51"/>
    </row>
    <row r="46" spans="1:9" s="2" customFormat="1" ht="37.5" customHeight="1">
      <c r="B46" s="14">
        <v>24</v>
      </c>
      <c r="C46" s="27" t="s">
        <v>119</v>
      </c>
      <c r="D46" s="16" t="s">
        <v>25</v>
      </c>
      <c r="E46" s="17" t="s">
        <v>120</v>
      </c>
      <c r="F46" s="16" t="s">
        <v>121</v>
      </c>
      <c r="G46" s="16">
        <v>444</v>
      </c>
      <c r="H46" s="19" t="s">
        <v>122</v>
      </c>
      <c r="I46" s="48" t="s">
        <v>154</v>
      </c>
    </row>
    <row r="47" spans="1:9" s="2" customFormat="1" ht="52.5" customHeight="1">
      <c r="B47" s="14">
        <v>25</v>
      </c>
      <c r="C47" s="27" t="s">
        <v>123</v>
      </c>
      <c r="D47" s="16" t="s">
        <v>25</v>
      </c>
      <c r="E47" s="17" t="s">
        <v>120</v>
      </c>
      <c r="F47" s="18" t="s">
        <v>124</v>
      </c>
      <c r="G47" s="16">
        <v>520</v>
      </c>
      <c r="H47" s="19" t="s">
        <v>125</v>
      </c>
      <c r="I47" s="48" t="s">
        <v>126</v>
      </c>
    </row>
    <row r="48" spans="1:9" s="2" customFormat="1" ht="47.25">
      <c r="B48" s="14">
        <v>26</v>
      </c>
      <c r="C48" s="19" t="s">
        <v>127</v>
      </c>
      <c r="D48" s="16" t="s">
        <v>13</v>
      </c>
      <c r="E48" s="19" t="s">
        <v>128</v>
      </c>
      <c r="F48" s="16" t="s">
        <v>129</v>
      </c>
      <c r="G48" s="16">
        <v>300</v>
      </c>
      <c r="H48" s="19" t="s">
        <v>130</v>
      </c>
      <c r="I48" s="48" t="s">
        <v>142</v>
      </c>
    </row>
    <row r="49" spans="1:19" s="2" customFormat="1">
      <c r="A49" s="36"/>
      <c r="B49" s="25"/>
      <c r="C49" s="76" t="s">
        <v>131</v>
      </c>
      <c r="D49" s="76"/>
      <c r="E49" s="76"/>
      <c r="F49" s="15"/>
      <c r="G49" s="15">
        <f>SUM(G46:G48)</f>
        <v>1264</v>
      </c>
      <c r="H49" s="19"/>
      <c r="I49" s="48"/>
    </row>
    <row r="50" spans="1:19" s="7" customFormat="1" ht="34.5" customHeight="1">
      <c r="A50" s="2"/>
      <c r="B50" s="14"/>
      <c r="C50" s="35" t="s">
        <v>132</v>
      </c>
      <c r="D50" s="16"/>
      <c r="E50" s="17"/>
      <c r="F50" s="18"/>
      <c r="G50" s="16"/>
      <c r="H50" s="19"/>
      <c r="I50" s="56"/>
    </row>
    <row r="51" spans="1:19" s="7" customFormat="1" ht="47.25">
      <c r="B51" s="14">
        <v>27</v>
      </c>
      <c r="C51" s="27" t="s">
        <v>133</v>
      </c>
      <c r="D51" s="16" t="s">
        <v>25</v>
      </c>
      <c r="E51" s="17" t="s">
        <v>134</v>
      </c>
      <c r="F51" s="18" t="s">
        <v>114</v>
      </c>
      <c r="G51" s="16">
        <v>120</v>
      </c>
      <c r="H51" s="19" t="s">
        <v>135</v>
      </c>
      <c r="I51" s="48" t="s">
        <v>136</v>
      </c>
      <c r="K51" s="65"/>
      <c r="L51" s="65"/>
      <c r="M51" s="65"/>
      <c r="N51" s="65"/>
      <c r="O51" s="65"/>
      <c r="P51" s="65"/>
      <c r="Q51" s="65"/>
      <c r="R51" s="65"/>
      <c r="S51" s="65"/>
    </row>
    <row r="52" spans="1:19" ht="18.75">
      <c r="A52" s="7"/>
      <c r="B52" s="14"/>
      <c r="C52" s="15" t="s">
        <v>137</v>
      </c>
      <c r="D52" s="15"/>
      <c r="E52" s="21"/>
      <c r="F52" s="15"/>
      <c r="G52" s="15">
        <f>SUM(G51:G51)</f>
        <v>120</v>
      </c>
      <c r="H52" s="17"/>
      <c r="I52" s="57"/>
    </row>
    <row r="53" spans="1:19" ht="18.75">
      <c r="B53" s="14"/>
      <c r="C53" s="37" t="s">
        <v>138</v>
      </c>
      <c r="D53" s="37"/>
      <c r="E53" s="38"/>
      <c r="F53" s="39"/>
      <c r="G53" s="15">
        <f>SUM(G52,G49,G44,G40,G37,G34,G27,G18,G15,G9)</f>
        <v>13463.5</v>
      </c>
      <c r="H53" s="40"/>
      <c r="I53" s="46"/>
    </row>
    <row r="54" spans="1:19" ht="19.5" customHeight="1">
      <c r="B54" s="66" t="s">
        <v>139</v>
      </c>
      <c r="C54" s="67"/>
      <c r="D54" s="67"/>
      <c r="E54" s="67"/>
      <c r="F54" s="67"/>
      <c r="G54" s="67"/>
      <c r="H54" s="67"/>
      <c r="I54" s="68"/>
    </row>
    <row r="55" spans="1:19" ht="19.5" customHeight="1">
      <c r="B55" s="77" t="s">
        <v>141</v>
      </c>
      <c r="C55" s="78"/>
      <c r="D55" s="78"/>
      <c r="E55" s="78"/>
      <c r="F55" s="78"/>
      <c r="G55" s="78"/>
      <c r="H55" s="78"/>
      <c r="I55" s="79"/>
    </row>
    <row r="56" spans="1:19" ht="34.5" customHeight="1">
      <c r="B56" s="69" t="s">
        <v>155</v>
      </c>
      <c r="C56" s="70"/>
      <c r="D56" s="70"/>
      <c r="E56" s="70"/>
      <c r="F56" s="70"/>
      <c r="G56" s="70"/>
      <c r="H56" s="70"/>
      <c r="I56" s="71"/>
    </row>
  </sheetData>
  <mergeCells count="17">
    <mergeCell ref="B55:I55"/>
    <mergeCell ref="B2:I3"/>
    <mergeCell ref="K51:S51"/>
    <mergeCell ref="B54:I54"/>
    <mergeCell ref="B56:I56"/>
    <mergeCell ref="B4:B5"/>
    <mergeCell ref="D4:D5"/>
    <mergeCell ref="E4:E5"/>
    <mergeCell ref="F4:F5"/>
    <mergeCell ref="G4:G5"/>
    <mergeCell ref="H4:H5"/>
    <mergeCell ref="I4:I5"/>
    <mergeCell ref="C15:E15"/>
    <mergeCell ref="C27:E27"/>
    <mergeCell ref="C34:E34"/>
    <mergeCell ref="C37:E37"/>
    <mergeCell ref="C49:E49"/>
  </mergeCells>
  <pageMargins left="0.7" right="0.7" top="0.75" bottom="0.75" header="0.3" footer="0.3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opLeftCell="A25" workbookViewId="0">
      <selection sqref="A1:H30"/>
    </sheetView>
  </sheetViews>
  <sheetFormatPr defaultRowHeight="15"/>
  <cols>
    <col min="2" max="2" width="17.5703125" customWidth="1"/>
    <col min="5" max="5" width="14.85546875" customWidth="1"/>
    <col min="6" max="6" width="14.42578125" customWidth="1"/>
    <col min="7" max="7" width="13.140625" customWidth="1"/>
    <col min="8" max="8" width="15.7109375" customWidth="1"/>
  </cols>
  <sheetData>
    <row r="1" spans="1:8" ht="32.25" thickBot="1">
      <c r="A1" s="80"/>
      <c r="B1" s="5"/>
      <c r="C1" s="81"/>
      <c r="D1" s="82"/>
      <c r="E1" s="81"/>
      <c r="F1" s="81"/>
      <c r="G1" s="82"/>
      <c r="H1" s="83" t="s">
        <v>161</v>
      </c>
    </row>
    <row r="2" spans="1:8">
      <c r="A2" s="84" t="s">
        <v>162</v>
      </c>
      <c r="B2" s="85"/>
      <c r="C2" s="85"/>
      <c r="D2" s="85"/>
      <c r="E2" s="85"/>
      <c r="F2" s="85"/>
      <c r="G2" s="85"/>
      <c r="H2" s="86"/>
    </row>
    <row r="3" spans="1:8">
      <c r="A3" s="87"/>
      <c r="B3" s="88"/>
      <c r="C3" s="88"/>
      <c r="D3" s="88"/>
      <c r="E3" s="88"/>
      <c r="F3" s="88"/>
      <c r="G3" s="88"/>
      <c r="H3" s="89"/>
    </row>
    <row r="4" spans="1:8">
      <c r="A4" s="72" t="s">
        <v>2</v>
      </c>
      <c r="B4" s="90" t="s">
        <v>163</v>
      </c>
      <c r="C4" s="73" t="s">
        <v>4</v>
      </c>
      <c r="D4" s="73" t="s">
        <v>5</v>
      </c>
      <c r="E4" s="73" t="s">
        <v>164</v>
      </c>
      <c r="F4" s="73" t="s">
        <v>7</v>
      </c>
      <c r="G4" s="73" t="s">
        <v>8</v>
      </c>
      <c r="H4" s="91" t="s">
        <v>165</v>
      </c>
    </row>
    <row r="5" spans="1:8" ht="30" customHeight="1">
      <c r="A5" s="72"/>
      <c r="B5" s="92"/>
      <c r="C5" s="73"/>
      <c r="D5" s="73"/>
      <c r="E5" s="73"/>
      <c r="F5" s="73"/>
      <c r="G5" s="73"/>
      <c r="H5" s="91"/>
    </row>
    <row r="6" spans="1:8" ht="31.5">
      <c r="A6" s="93"/>
      <c r="B6" s="94" t="s">
        <v>11</v>
      </c>
      <c r="C6" s="20"/>
      <c r="D6" s="19"/>
      <c r="E6" s="95"/>
      <c r="F6" s="20"/>
      <c r="G6" s="19"/>
      <c r="H6" s="96"/>
    </row>
    <row r="7" spans="1:8" ht="110.25">
      <c r="A7" s="93">
        <v>1</v>
      </c>
      <c r="B7" s="20" t="s">
        <v>166</v>
      </c>
      <c r="C7" s="20" t="s">
        <v>68</v>
      </c>
      <c r="D7" s="19" t="s">
        <v>167</v>
      </c>
      <c r="E7" s="97" t="s">
        <v>168</v>
      </c>
      <c r="F7" s="98">
        <v>480</v>
      </c>
      <c r="G7" s="19" t="s">
        <v>169</v>
      </c>
      <c r="H7" s="99" t="s">
        <v>170</v>
      </c>
    </row>
    <row r="8" spans="1:8" ht="141.75">
      <c r="A8" s="93">
        <v>2</v>
      </c>
      <c r="B8" s="100" t="s">
        <v>171</v>
      </c>
      <c r="C8" s="20" t="s">
        <v>68</v>
      </c>
      <c r="D8" s="101" t="s">
        <v>172</v>
      </c>
      <c r="E8" s="100" t="s">
        <v>173</v>
      </c>
      <c r="F8" s="102">
        <v>500</v>
      </c>
      <c r="G8" s="103" t="s">
        <v>174</v>
      </c>
      <c r="H8" s="96" t="s">
        <v>175</v>
      </c>
    </row>
    <row r="9" spans="1:8" ht="78.75">
      <c r="A9" s="93">
        <v>3</v>
      </c>
      <c r="B9" s="20" t="s">
        <v>176</v>
      </c>
      <c r="C9" s="20" t="s">
        <v>13</v>
      </c>
      <c r="D9" s="19" t="s">
        <v>19</v>
      </c>
      <c r="E9" s="20" t="s">
        <v>177</v>
      </c>
      <c r="F9" s="20">
        <v>1350</v>
      </c>
      <c r="G9" s="19" t="s">
        <v>21</v>
      </c>
      <c r="H9" s="104" t="s">
        <v>178</v>
      </c>
    </row>
    <row r="10" spans="1:8" ht="63">
      <c r="A10" s="93"/>
      <c r="B10" s="94" t="s">
        <v>22</v>
      </c>
      <c r="C10" s="94"/>
      <c r="D10" s="105"/>
      <c r="E10" s="94"/>
      <c r="F10" s="94">
        <f>SUM(F7:F9)</f>
        <v>2330</v>
      </c>
      <c r="G10" s="19"/>
      <c r="H10" s="96"/>
    </row>
    <row r="11" spans="1:8" ht="31.5">
      <c r="A11" s="93"/>
      <c r="B11" s="106" t="s">
        <v>179</v>
      </c>
      <c r="C11" s="20"/>
      <c r="D11" s="19"/>
      <c r="E11" s="95"/>
      <c r="F11" s="20"/>
      <c r="G11" s="19"/>
      <c r="H11" s="107"/>
    </row>
    <row r="12" spans="1:8" ht="141.75">
      <c r="A12" s="93">
        <v>4</v>
      </c>
      <c r="B12" s="20" t="s">
        <v>180</v>
      </c>
      <c r="C12" s="20" t="s">
        <v>13</v>
      </c>
      <c r="D12" s="19" t="s">
        <v>181</v>
      </c>
      <c r="E12" s="20" t="s">
        <v>27</v>
      </c>
      <c r="F12" s="20">
        <v>2000</v>
      </c>
      <c r="G12" s="19" t="s">
        <v>182</v>
      </c>
      <c r="H12" s="96" t="s">
        <v>183</v>
      </c>
    </row>
    <row r="13" spans="1:8" ht="15.75">
      <c r="A13" s="108"/>
      <c r="B13" s="109" t="s">
        <v>184</v>
      </c>
      <c r="C13" s="109"/>
      <c r="D13" s="109"/>
      <c r="E13" s="94"/>
      <c r="F13" s="94">
        <f>SUM(F12:F12)</f>
        <v>2000</v>
      </c>
      <c r="G13" s="19"/>
      <c r="H13" s="96"/>
    </row>
    <row r="14" spans="1:8" ht="31.5">
      <c r="A14" s="108"/>
      <c r="B14" s="94" t="s">
        <v>185</v>
      </c>
      <c r="C14" s="94"/>
      <c r="D14" s="94"/>
      <c r="E14" s="94"/>
      <c r="F14" s="94"/>
      <c r="G14" s="19"/>
      <c r="H14" s="96"/>
    </row>
    <row r="15" spans="1:8" ht="173.25">
      <c r="A15" s="110">
        <v>5</v>
      </c>
      <c r="B15" s="20" t="s">
        <v>186</v>
      </c>
      <c r="C15" s="20" t="s">
        <v>68</v>
      </c>
      <c r="D15" s="17" t="s">
        <v>187</v>
      </c>
      <c r="E15" s="20" t="s">
        <v>188</v>
      </c>
      <c r="F15" s="16">
        <v>1920</v>
      </c>
      <c r="G15" s="19" t="s">
        <v>169</v>
      </c>
      <c r="H15" s="48" t="s">
        <v>189</v>
      </c>
    </row>
    <row r="16" spans="1:8" ht="15.75">
      <c r="A16" s="108"/>
      <c r="B16" s="109" t="s">
        <v>190</v>
      </c>
      <c r="C16" s="109"/>
      <c r="D16" s="109"/>
      <c r="E16" s="94"/>
      <c r="F16" s="94">
        <v>1920</v>
      </c>
      <c r="G16" s="19"/>
      <c r="H16" s="96"/>
    </row>
    <row r="17" spans="1:8" ht="31.5">
      <c r="A17" s="108"/>
      <c r="B17" s="94" t="s">
        <v>191</v>
      </c>
      <c r="C17" s="94"/>
      <c r="D17" s="105"/>
      <c r="E17" s="94"/>
      <c r="F17" s="94"/>
      <c r="G17" s="19"/>
      <c r="H17" s="111"/>
    </row>
    <row r="18" spans="1:8" ht="78.75">
      <c r="A18" s="93">
        <v>6</v>
      </c>
      <c r="B18" s="20" t="s">
        <v>192</v>
      </c>
      <c r="C18" s="20" t="s">
        <v>13</v>
      </c>
      <c r="D18" s="19" t="s">
        <v>193</v>
      </c>
      <c r="E18" s="20" t="s">
        <v>109</v>
      </c>
      <c r="F18" s="20">
        <v>500</v>
      </c>
      <c r="G18" s="19" t="s">
        <v>194</v>
      </c>
      <c r="H18" s="96" t="s">
        <v>195</v>
      </c>
    </row>
    <row r="19" spans="1:8" ht="15.75">
      <c r="A19" s="93"/>
      <c r="B19" s="109" t="s">
        <v>196</v>
      </c>
      <c r="C19" s="109"/>
      <c r="D19" s="105"/>
      <c r="E19" s="94"/>
      <c r="F19" s="94">
        <f>SUM(F18)</f>
        <v>500</v>
      </c>
      <c r="G19" s="19"/>
      <c r="H19" s="96"/>
    </row>
    <row r="20" spans="1:8" ht="31.5">
      <c r="A20" s="93"/>
      <c r="B20" s="106" t="s">
        <v>118</v>
      </c>
      <c r="C20" s="20"/>
      <c r="D20" s="19"/>
      <c r="E20" s="95"/>
      <c r="F20" s="20"/>
      <c r="G20" s="19"/>
      <c r="H20" s="107"/>
    </row>
    <row r="21" spans="1:8" ht="78.75">
      <c r="A21" s="93">
        <v>7</v>
      </c>
      <c r="B21" s="20" t="s">
        <v>197</v>
      </c>
      <c r="C21" s="20" t="s">
        <v>25</v>
      </c>
      <c r="D21" s="19" t="s">
        <v>198</v>
      </c>
      <c r="E21" s="98" t="s">
        <v>199</v>
      </c>
      <c r="F21" s="98">
        <v>500</v>
      </c>
      <c r="G21" s="19" t="s">
        <v>200</v>
      </c>
      <c r="H21" s="96" t="s">
        <v>201</v>
      </c>
    </row>
    <row r="22" spans="1:8" ht="15.75">
      <c r="A22" s="108"/>
      <c r="B22" s="109" t="s">
        <v>131</v>
      </c>
      <c r="C22" s="109"/>
      <c r="D22" s="109"/>
      <c r="E22" s="94"/>
      <c r="F22" s="94">
        <f>SUM(F21:F21)</f>
        <v>500</v>
      </c>
      <c r="G22" s="19"/>
      <c r="H22" s="96"/>
    </row>
    <row r="23" spans="1:8" ht="31.5">
      <c r="A23" s="108"/>
      <c r="B23" s="112" t="s">
        <v>202</v>
      </c>
      <c r="C23" s="94"/>
      <c r="D23" s="94"/>
      <c r="E23" s="94"/>
      <c r="F23" s="94"/>
      <c r="G23" s="19"/>
      <c r="H23" s="96"/>
    </row>
    <row r="24" spans="1:8" ht="110.25">
      <c r="A24" s="93">
        <v>8</v>
      </c>
      <c r="B24" s="100" t="s">
        <v>203</v>
      </c>
      <c r="C24" s="20" t="s">
        <v>68</v>
      </c>
      <c r="D24" s="101" t="s">
        <v>204</v>
      </c>
      <c r="E24" s="100" t="s">
        <v>205</v>
      </c>
      <c r="F24" s="20">
        <v>1000</v>
      </c>
      <c r="G24" s="103" t="s">
        <v>206</v>
      </c>
      <c r="H24" s="113" t="s">
        <v>207</v>
      </c>
    </row>
    <row r="25" spans="1:8" ht="15.75">
      <c r="A25" s="93"/>
      <c r="B25" s="109" t="s">
        <v>208</v>
      </c>
      <c r="C25" s="109"/>
      <c r="D25" s="109"/>
      <c r="E25" s="100"/>
      <c r="F25" s="94">
        <v>1000</v>
      </c>
      <c r="G25" s="103"/>
      <c r="H25" s="96"/>
    </row>
    <row r="26" spans="1:8" ht="18.75">
      <c r="A26" s="93"/>
      <c r="B26" s="114" t="s">
        <v>138</v>
      </c>
      <c r="C26" s="115"/>
      <c r="D26" s="115"/>
      <c r="E26" s="116"/>
      <c r="F26" s="94">
        <f>SUM(F10,F13,F16,F19,F22,F25)</f>
        <v>8250</v>
      </c>
      <c r="G26" s="117"/>
      <c r="H26" s="118"/>
    </row>
    <row r="27" spans="1:8" ht="15.75">
      <c r="A27" s="119" t="s">
        <v>209</v>
      </c>
      <c r="B27" s="120"/>
      <c r="C27" s="120"/>
      <c r="D27" s="120"/>
      <c r="E27" s="120"/>
      <c r="F27" s="120"/>
      <c r="G27" s="120"/>
      <c r="H27" s="121"/>
    </row>
    <row r="28" spans="1:8" ht="15.75">
      <c r="A28" s="122" t="s">
        <v>210</v>
      </c>
      <c r="B28" s="123"/>
      <c r="C28" s="123"/>
      <c r="D28" s="123"/>
      <c r="E28" s="123"/>
      <c r="F28" s="123"/>
      <c r="G28" s="123"/>
      <c r="H28" s="124"/>
    </row>
    <row r="29" spans="1:8" ht="16.5" thickBot="1">
      <c r="A29" s="125" t="s">
        <v>211</v>
      </c>
      <c r="B29" s="126"/>
      <c r="C29" s="126"/>
      <c r="D29" s="126"/>
      <c r="E29" s="126"/>
      <c r="F29" s="126"/>
      <c r="G29" s="126"/>
      <c r="H29" s="127"/>
    </row>
    <row r="30" spans="1:8" ht="16.5" thickBot="1">
      <c r="A30" s="128" t="s">
        <v>212</v>
      </c>
      <c r="B30" s="129"/>
      <c r="C30" s="129"/>
      <c r="D30" s="129"/>
      <c r="E30" s="129"/>
      <c r="F30" s="129"/>
      <c r="G30" s="129"/>
      <c r="H30" s="130"/>
    </row>
  </sheetData>
  <mergeCells count="19">
    <mergeCell ref="A27:H27"/>
    <mergeCell ref="A28:H28"/>
    <mergeCell ref="A29:H29"/>
    <mergeCell ref="A30:H30"/>
    <mergeCell ref="B13:D13"/>
    <mergeCell ref="B16:D16"/>
    <mergeCell ref="B19:C19"/>
    <mergeCell ref="B22:D22"/>
    <mergeCell ref="B25:D25"/>
    <mergeCell ref="B26:E26"/>
    <mergeCell ref="A2:H3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Annex-1A</vt:lpstr>
      <vt:lpstr>Sheet1</vt:lpstr>
      <vt:lpstr>'Annex-1A'!Print_Area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2025-08-01T04:47:41Z</cp:lastPrinted>
  <dcterms:created xsi:type="dcterms:W3CDTF">2020-03-13T05:19:00Z</dcterms:created>
  <dcterms:modified xsi:type="dcterms:W3CDTF">2025-08-01T05:18:46Z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535784AEF4FF42FEA5E391D9B3118790_12</vt:lpwstr>
  </property>
  <property fmtid="{D5CDD505-2E9C-101B-9397-08002B2CF9AE}" pid="3" name="KSOProductBuildVer">
    <vt:lpwstr>2057-12.2.0.20348</vt:lpwstr>
  </property>
</Properties>
</file>