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70F470-E593-4ECA-8C42-2E03E2AD9C0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Sheet1!$A$1:$I$1001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5" i="2" l="1"/>
  <c r="F17" i="2"/>
  <c r="F26" i="2" s="1"/>
  <c r="F9" i="2"/>
  <c r="G29" i="1" l="1"/>
  <c r="G48" i="1"/>
  <c r="G53" i="1" s="1"/>
  <c r="G52" i="1"/>
</calcChain>
</file>

<file path=xl/sharedStrings.xml><?xml version="1.0" encoding="utf-8"?>
<sst xmlns="http://schemas.openxmlformats.org/spreadsheetml/2006/main" count="278" uniqueCount="221">
  <si>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</si>
  <si>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</si>
  <si>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</si>
  <si>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</si>
  <si>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</si>
  <si>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</rPr>
      <t xml:space="preserve">I.C.                     </t>
    </r>
    <r>
      <rPr>
        <b/>
        <sz val="9"/>
        <color theme="1"/>
        <rFont val="Times New Roman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</si>
  <si>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</si>
  <si>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</si>
  <si>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</si>
  <si>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</si>
  <si>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</si>
  <si>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</si>
  <si>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</si>
  <si>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</si>
  <si>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</si>
  <si>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</si>
  <si>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2025-27 #         (May'26)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</si>
  <si>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</si>
  <si>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</si>
  <si>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</si>
  <si>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</si>
  <si>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</si>
  <si>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</si>
  <si>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</si>
  <si>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</si>
  <si>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</si>
  <si>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</si>
  <si>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</si>
  <si>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</si>
  <si>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</si>
  <si>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</si>
  <si>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</si>
  <si>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</si>
  <si>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</si>
  <si>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</si>
  <si>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</si>
  <si>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</si>
  <si>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</si>
  <si>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</si>
  <si>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</si>
  <si>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</si>
  <si>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</si>
  <si>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</si>
  <si>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</si>
  <si>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</si>
  <si>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</si>
  <si>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</si>
  <si>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</si>
  <si>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</si>
  <si>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</si>
  <si>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</si>
  <si>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</si>
  <si>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</si>
  <si>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</si>
  <si>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</si>
  <si>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</si>
  <si>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</si>
  <si>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</si>
  <si>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</si>
  <si>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</si>
  <si>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</si>
  <si>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</si>
  <si>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</si>
  <si>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</si>
  <si>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</si>
  <si>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</si>
  <si>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</si>
  <si>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</si>
  <si>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</si>
  <si>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</si>
  <si>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</si>
  <si>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</si>
  <si>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</si>
  <si>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</si>
  <si>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</si>
  <si>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</si>
  <si>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</si>
  <si>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</si>
  <si>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</si>
  <si>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</si>
  <si>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</si>
  <si>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</si>
  <si>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</si>
  <si>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</si>
  <si>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</si>
  <si>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</si>
  <si>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</si>
  <si>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</si>
  <si>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2025-26      (Mar'26)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</si>
  <si>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</si>
  <si>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</si>
  <si>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</si>
  <si>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</si>
  <si>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</si>
  <si>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</si>
  <si>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</si>
  <si>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</si>
  <si>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</si>
  <si>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</si>
  <si>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</si>
  <si>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</si>
  <si>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</si>
  <si>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</si>
  <si>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</si>
  <si>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</si>
  <si>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</si>
  <si>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</si>
  <si>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</si>
  <si>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</si>
  <si>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</si>
  <si>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</si>
  <si>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</si>
  <si>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</si>
  <si>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</si>
  <si>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</si>
  <si>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</si>
  <si>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</si>
  <si>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</si>
  <si>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</si>
  <si>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</si>
  <si>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</si>
  <si>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</si>
  <si>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</si>
  <si>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</si>
  <si>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</si>
  <si>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</si>
  <si>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</si>
  <si>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</si>
  <si>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</si>
  <si>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</si>
  <si>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</si>
  <si>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</si>
  <si>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</si>
  <si>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</si>
  <si>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</si>
  <si>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</si>
  <si>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3x80</t>
  </si>
  <si>
    <t>Sub-Total: Private Sector</t>
  </si>
  <si>
    <t xml:space="preserve">Total: </t>
  </si>
  <si>
    <t># 5 units (1250 MW) likely during 2025-26, 3 units (750 MW) likely during 2026-27.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</si>
  <si>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</si>
  <si>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</si>
  <si>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</si>
  <si>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</si>
  <si>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</si>
  <si>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</si>
  <si>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</si>
  <si>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</si>
  <si>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</si>
  <si>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</si>
  <si>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</si>
  <si>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</si>
  <si>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</si>
  <si>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Note:-Presently 26 no. of hydro electric project (above 25 MW) totaling to 13223.50 MW are under construction.</t>
  </si>
  <si>
    <t>2028-29     (Mar'29)</t>
  </si>
  <si>
    <t>2025-26   (Dec'25)</t>
  </si>
  <si>
    <t>2027-28    (Nov'27)</t>
  </si>
  <si>
    <t>2028-29      (Nov'28)</t>
  </si>
  <si>
    <t>2029-30    (Feb'30)</t>
  </si>
  <si>
    <t>2029-30  (Dec'29)</t>
  </si>
  <si>
    <t>2027-28            (Jan'28)</t>
  </si>
  <si>
    <t>2027-28          (May'27)</t>
  </si>
  <si>
    <t>2026-27     (Jul'26)</t>
  </si>
  <si>
    <t xml:space="preserve">    </t>
  </si>
  <si>
    <t>Annex-1B</t>
  </si>
  <si>
    <t>List of Pumped storage Projects (above 25 MW) -under implementation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</si>
  <si>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</si>
  <si>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Tehri PSS (THDC)</t>
  </si>
  <si>
    <t>Tehri Garhwal</t>
  </si>
  <si>
    <t>2x250</t>
  </si>
  <si>
    <t xml:space="preserve">Bhilangna/Bhagirathi/
Ganga 
</t>
  </si>
  <si>
    <t>2025-26   (Dec'25)*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</si>
  <si>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</si>
  <si>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</si>
  <si>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</si>
  <si>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</si>
  <si>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</si>
  <si>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</si>
  <si>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</si>
  <si>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</si>
  <si>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</si>
  <si>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</si>
  <si>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</si>
  <si>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</si>
  <si>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</si>
  <si>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</si>
  <si>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2025-27#              (Apr'26)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</si>
  <si>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</si>
  <si>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</si>
  <si>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</si>
  <si>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</si>
  <si>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</si>
  <si>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</si>
  <si>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</si>
  <si>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</si>
  <si>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</si>
  <si>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</si>
  <si>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(Oct'26)</t>
  </si>
  <si>
    <t>Bhivpuri PSP(M/s Tata Power Company Limited)</t>
  </si>
  <si>
    <t>Maharashtra</t>
  </si>
  <si>
    <t>Raigad</t>
  </si>
  <si>
    <t>4x200 + 2x100</t>
  </si>
  <si>
    <t>2028-29       (Oct'28)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</si>
  <si>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</si>
  <si>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</si>
  <si>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</si>
  <si>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</si>
  <si>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</si>
  <si>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</si>
  <si>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</si>
  <si>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</si>
  <si>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</si>
  <si>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</si>
  <si>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</si>
  <si>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</si>
  <si>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</si>
  <si>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</si>
  <si>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</si>
  <si>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Note:-Presently 10 no. of Pumped Storage projects (above 25 MW) totaling to 11870 MW are under implementation.</t>
  </si>
  <si>
    <t>*Out of total four units two units of Tehri PSP(500MW) have been commissioned during June-July,2025</t>
  </si>
  <si>
    <t>#3 units (375 MW) likely during 2025-26, 1 unit (125 MW) likely during 2026-27.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</si>
</sst>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7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center" vertical="top"/>
    </xf>
    <xf numFmtId="1" fontId="11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1" fontId="13" fillId="0" borderId="10" xfId="0" applyNumberFormat="1" applyFont="1" applyBorder="1" applyAlignment="1">
      <alignment horizontal="left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/>
    </xf>
    <xf numFmtId="0" fontId="12" fillId="0" borderId="2" xfId="0" applyFont="1" applyBorder="1"/>
    <xf numFmtId="1" fontId="8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/>
    <xf numFmtId="2" fontId="8" fillId="0" borderId="3" xfId="0" applyNumberFormat="1" applyFont="1" applyBorder="1" applyAlignment="1">
      <alignment horizontal="center" vertical="top" wrapText="1"/>
    </xf>
    <xf numFmtId="2" fontId="8" fillId="0" borderId="3" xfId="0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left" vertical="top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/>
    </xf>
    <xf numFmtId="0" fontId="12" fillId="0" borderId="6" xfId="0" applyFont="1" applyBorder="1"/>
    <xf numFmtId="0" fontId="12" fillId="0" borderId="4" xfId="0" applyFont="1" applyBorder="1"/>
    <xf numFmtId="0" fontId="7" fillId="0" borderId="3" xfId="0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8" fillId="0" borderId="3" xfId="0" applyNumberFormat="1" applyFont="1" applyBorder="1" applyAlignment="1">
      <alignment vertical="center"/>
    </xf>
    <xf numFmtId="2" fontId="8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horizontal="center" vertical="top"/>
    </xf>
    <xf numFmtId="1" fontId="7" fillId="0" borderId="5" xfId="0" applyNumberFormat="1" applyFont="1" applyBorder="1" applyAlignment="1">
      <alignment horizontal="right" vertical="top"/>
    </xf>
    <xf numFmtId="0" fontId="12" fillId="0" borderId="19" xfId="0" applyFont="1" applyBorder="1"/>
    <xf numFmtId="0" fontId="12" fillId="0" borderId="20" xfId="0" applyFont="1" applyBorder="1"/>
    <xf numFmtId="2" fontId="7" fillId="0" borderId="2" xfId="0" applyNumberFormat="1" applyFont="1" applyBorder="1" applyAlignment="1">
      <alignment horizontal="center" vertical="top" wrapText="1"/>
    </xf>
    <xf numFmtId="2" fontId="7" fillId="0" borderId="21" xfId="0" applyNumberFormat="1" applyFont="1" applyBorder="1" applyAlignment="1">
      <alignment horizontal="right" vertical="top"/>
    </xf>
    <xf numFmtId="0" fontId="12" fillId="0" borderId="22" xfId="0" applyFont="1" applyBorder="1"/>
    <xf numFmtId="0" fontId="12" fillId="0" borderId="23" xfId="0" applyFont="1" applyBorder="1"/>
    <xf numFmtId="2" fontId="7" fillId="0" borderId="1" xfId="0" applyNumberFormat="1" applyFont="1" applyBorder="1" applyAlignment="1">
      <alignment horizontal="center" vertical="top"/>
    </xf>
    <xf numFmtId="2" fontId="7" fillId="0" borderId="7" xfId="0" applyNumberFormat="1" applyFont="1" applyBorder="1" applyAlignment="1">
      <alignment horizontal="left" vertical="top"/>
    </xf>
    <xf numFmtId="0" fontId="12" fillId="0" borderId="8" xfId="0" applyFont="1" applyBorder="1"/>
    <xf numFmtId="0" fontId="12" fillId="0" borderId="9" xfId="0" applyFont="1" applyBorder="1"/>
    <xf numFmtId="2" fontId="7" fillId="0" borderId="24" xfId="0" applyNumberFormat="1" applyFont="1" applyBorder="1" applyAlignment="1">
      <alignment horizontal="left" vertical="top"/>
    </xf>
    <xf numFmtId="2" fontId="7" fillId="0" borderId="25" xfId="0" applyNumberFormat="1" applyFont="1" applyBorder="1" applyAlignment="1">
      <alignment horizontal="left" vertical="top"/>
    </xf>
    <xf numFmtId="2" fontId="7" fillId="0" borderId="26" xfId="0" applyNumberFormat="1" applyFont="1" applyBorder="1" applyAlignment="1">
      <alignment horizontal="left" vertical="top"/>
    </xf>
    <xf numFmtId="1" fontId="7" fillId="0" borderId="27" xfId="0" applyNumberFormat="1" applyFont="1" applyBorder="1" applyAlignment="1">
      <alignment horizontal="left" vertical="top"/>
    </xf>
    <xf numFmtId="1" fontId="7" fillId="0" borderId="28" xfId="0" applyNumberFormat="1" applyFont="1" applyBorder="1" applyAlignment="1">
      <alignment horizontal="left" vertical="top"/>
    </xf>
    <xf numFmtId="1" fontId="7" fillId="0" borderId="29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zoomScale="84" zoomScaleNormal="84" workbookViewId="0">
      <selection activeCell="I51" sqref="I51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8" t="s">
        <v>141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65" t="s">
        <v>0</v>
      </c>
      <c r="C2" s="66"/>
      <c r="D2" s="66"/>
      <c r="E2" s="66"/>
      <c r="F2" s="66"/>
      <c r="G2" s="66"/>
      <c r="H2" s="66"/>
      <c r="I2" s="6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68"/>
      <c r="C3" s="69"/>
      <c r="D3" s="69"/>
      <c r="E3" s="69"/>
      <c r="F3" s="69"/>
      <c r="G3" s="69"/>
      <c r="H3" s="69"/>
      <c r="I3" s="7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71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 t="s">
        <v>6</v>
      </c>
      <c r="H4" s="78" t="s">
        <v>7</v>
      </c>
      <c r="I4" s="73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2"/>
      <c r="C5" s="72"/>
      <c r="D5" s="72"/>
      <c r="E5" s="72"/>
      <c r="F5" s="72"/>
      <c r="G5" s="72"/>
      <c r="H5" s="72"/>
      <c r="I5" s="72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14</v>
      </c>
      <c r="G8" s="14">
        <v>2000</v>
      </c>
      <c r="H8" s="15" t="s">
        <v>15</v>
      </c>
      <c r="I8" s="16" t="s">
        <v>16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17</v>
      </c>
      <c r="D9" s="11" t="s">
        <v>18</v>
      </c>
      <c r="E9" s="15" t="s">
        <v>19</v>
      </c>
      <c r="F9" s="14" t="s">
        <v>20</v>
      </c>
      <c r="G9" s="14">
        <v>2880</v>
      </c>
      <c r="H9" s="15" t="s">
        <v>21</v>
      </c>
      <c r="I9" s="16" t="s">
        <v>22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23</v>
      </c>
      <c r="D10" s="11" t="s">
        <v>24</v>
      </c>
      <c r="E10" s="12" t="s">
        <v>25</v>
      </c>
      <c r="F10" s="14" t="s">
        <v>26</v>
      </c>
      <c r="G10" s="14">
        <v>500</v>
      </c>
      <c r="H10" s="15" t="s">
        <v>27</v>
      </c>
      <c r="I10" s="16" t="s">
        <v>28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29</v>
      </c>
      <c r="D11" s="11" t="s">
        <v>24</v>
      </c>
      <c r="E11" s="12" t="s">
        <v>30</v>
      </c>
      <c r="F11" s="13" t="s">
        <v>31</v>
      </c>
      <c r="G11" s="14">
        <v>120</v>
      </c>
      <c r="H11" s="15" t="s">
        <v>32</v>
      </c>
      <c r="I11" s="62" t="s">
        <v>155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33</v>
      </c>
      <c r="D12" s="11" t="s">
        <v>34</v>
      </c>
      <c r="E12" s="12" t="s">
        <v>35</v>
      </c>
      <c r="F12" s="13" t="s">
        <v>36</v>
      </c>
      <c r="G12" s="14">
        <v>850</v>
      </c>
      <c r="H12" s="15" t="s">
        <v>37</v>
      </c>
      <c r="I12" s="63" t="s">
        <v>157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38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39</v>
      </c>
      <c r="D14" s="11" t="s">
        <v>34</v>
      </c>
      <c r="E14" s="15" t="s">
        <v>35</v>
      </c>
      <c r="F14" s="13" t="s">
        <v>40</v>
      </c>
      <c r="G14" s="14">
        <v>1000</v>
      </c>
      <c r="H14" s="15" t="s">
        <v>41</v>
      </c>
      <c r="I14" s="16" t="s">
        <v>151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42</v>
      </c>
      <c r="D15" s="11" t="s">
        <v>34</v>
      </c>
      <c r="E15" s="15" t="s">
        <v>35</v>
      </c>
      <c r="F15" s="14" t="s">
        <v>43</v>
      </c>
      <c r="G15" s="14">
        <v>624</v>
      </c>
      <c r="H15" s="15" t="s">
        <v>44</v>
      </c>
      <c r="I15" s="16" t="s">
        <v>151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45</v>
      </c>
      <c r="D16" s="11" t="s">
        <v>34</v>
      </c>
      <c r="E16" s="12" t="s">
        <v>35</v>
      </c>
      <c r="F16" s="13" t="s">
        <v>46</v>
      </c>
      <c r="G16" s="14">
        <v>540</v>
      </c>
      <c r="H16" s="15" t="s">
        <v>37</v>
      </c>
      <c r="I16" s="16" t="s">
        <v>152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47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48</v>
      </c>
      <c r="D18" s="11" t="s">
        <v>49</v>
      </c>
      <c r="E18" s="15" t="s">
        <v>50</v>
      </c>
      <c r="F18" s="14" t="s">
        <v>51</v>
      </c>
      <c r="G18" s="14">
        <v>210</v>
      </c>
      <c r="H18" s="15" t="s">
        <v>52</v>
      </c>
      <c r="I18" s="63" t="s">
        <v>158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53</v>
      </c>
      <c r="D19" s="11" t="s">
        <v>49</v>
      </c>
      <c r="E19" s="15" t="s">
        <v>54</v>
      </c>
      <c r="F19" s="14" t="s">
        <v>55</v>
      </c>
      <c r="G19" s="14">
        <v>66</v>
      </c>
      <c r="H19" s="15" t="s">
        <v>56</v>
      </c>
      <c r="I19" s="16" t="s">
        <v>57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58</v>
      </c>
      <c r="D20" s="21" t="s">
        <v>49</v>
      </c>
      <c r="E20" s="22" t="s">
        <v>59</v>
      </c>
      <c r="F20" s="23" t="s">
        <v>60</v>
      </c>
      <c r="G20" s="24">
        <v>382</v>
      </c>
      <c r="H20" s="25" t="s">
        <v>52</v>
      </c>
      <c r="I20" s="63" t="s">
        <v>159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61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62</v>
      </c>
      <c r="D22" s="27" t="s">
        <v>63</v>
      </c>
      <c r="E22" s="12" t="s">
        <v>64</v>
      </c>
      <c r="F22" s="14" t="s">
        <v>65</v>
      </c>
      <c r="G22" s="14">
        <v>444</v>
      </c>
      <c r="H22" s="15" t="s">
        <v>66</v>
      </c>
      <c r="I22" s="28" t="s">
        <v>57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67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 x14ac:dyDescent="0.25">
      <c r="A24" s="1"/>
      <c r="B24" s="9">
        <v>13</v>
      </c>
      <c r="C24" s="17" t="s">
        <v>68</v>
      </c>
      <c r="D24" s="27" t="s">
        <v>63</v>
      </c>
      <c r="E24" s="12" t="s">
        <v>64</v>
      </c>
      <c r="F24" s="13" t="s">
        <v>69</v>
      </c>
      <c r="G24" s="14">
        <v>520</v>
      </c>
      <c r="H24" s="29" t="s">
        <v>70</v>
      </c>
      <c r="I24" s="16" t="s">
        <v>154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71</v>
      </c>
      <c r="D25" s="21" t="s">
        <v>72</v>
      </c>
      <c r="E25" s="22" t="s">
        <v>73</v>
      </c>
      <c r="F25" s="42" t="s">
        <v>31</v>
      </c>
      <c r="G25" s="24">
        <v>120</v>
      </c>
      <c r="H25" s="25" t="s">
        <v>74</v>
      </c>
      <c r="I25" s="43" t="s">
        <v>154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4"/>
      <c r="C26" s="51" t="s">
        <v>142</v>
      </c>
      <c r="D26" s="45"/>
      <c r="E26" s="46"/>
      <c r="F26" s="47"/>
      <c r="G26" s="48"/>
      <c r="H26" s="49"/>
      <c r="I26" s="50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4">
        <v>15</v>
      </c>
      <c r="C27" s="56" t="s">
        <v>143</v>
      </c>
      <c r="D27" s="11" t="s">
        <v>18</v>
      </c>
      <c r="E27" s="57" t="s">
        <v>145</v>
      </c>
      <c r="F27" s="58" t="s">
        <v>136</v>
      </c>
      <c r="G27" s="48">
        <v>240</v>
      </c>
      <c r="H27" s="59" t="s">
        <v>148</v>
      </c>
      <c r="I27" s="60" t="s">
        <v>150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44">
        <v>16</v>
      </c>
      <c r="C28" s="56" t="s">
        <v>144</v>
      </c>
      <c r="D28" s="11" t="s">
        <v>18</v>
      </c>
      <c r="E28" s="57" t="s">
        <v>147</v>
      </c>
      <c r="F28" s="58" t="s">
        <v>146</v>
      </c>
      <c r="G28" s="48">
        <v>186</v>
      </c>
      <c r="H28" s="59" t="s">
        <v>149</v>
      </c>
      <c r="I28" s="61" t="s">
        <v>150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5">
      <c r="A29" s="7"/>
      <c r="B29" s="79" t="s">
        <v>75</v>
      </c>
      <c r="C29" s="80"/>
      <c r="D29" s="80"/>
      <c r="E29" s="81"/>
      <c r="F29" s="52"/>
      <c r="G29" s="53">
        <f>SUM(G8,G9,G10,G11,G12,G14,G15,G16,G18,G19,G20,G22,G24,G25,G27,G28)</f>
        <v>10682</v>
      </c>
      <c r="H29" s="54" t="s">
        <v>76</v>
      </c>
      <c r="I29" s="55"/>
      <c r="J29" s="32"/>
      <c r="K29" s="32"/>
      <c r="L29" s="32"/>
      <c r="M29" s="32"/>
      <c r="N29" s="3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1"/>
      <c r="B30" s="9"/>
      <c r="C30" s="30" t="s">
        <v>77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30" t="s">
        <v>78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 x14ac:dyDescent="0.25">
      <c r="A32" s="1"/>
      <c r="B32" s="9">
        <v>17</v>
      </c>
      <c r="C32" s="15" t="s">
        <v>79</v>
      </c>
      <c r="D32" s="11" t="s">
        <v>80</v>
      </c>
      <c r="E32" s="15" t="s">
        <v>81</v>
      </c>
      <c r="F32" s="14" t="s">
        <v>82</v>
      </c>
      <c r="G32" s="14">
        <v>960</v>
      </c>
      <c r="H32" s="15" t="s">
        <v>83</v>
      </c>
      <c r="I32" s="64" t="s">
        <v>160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 x14ac:dyDescent="0.25">
      <c r="A33" s="1"/>
      <c r="B33" s="9">
        <v>18</v>
      </c>
      <c r="C33" s="15" t="s">
        <v>84</v>
      </c>
      <c r="D33" s="11" t="s">
        <v>80</v>
      </c>
      <c r="E33" s="15" t="s">
        <v>85</v>
      </c>
      <c r="F33" s="11" t="s">
        <v>86</v>
      </c>
      <c r="G33" s="14">
        <v>230</v>
      </c>
      <c r="H33" s="15" t="s">
        <v>87</v>
      </c>
      <c r="I33" s="11" t="s">
        <v>88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/>
      <c r="C34" s="31" t="s">
        <v>89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 x14ac:dyDescent="0.25">
      <c r="A35" s="1"/>
      <c r="B35" s="9">
        <v>19</v>
      </c>
      <c r="C35" s="15" t="s">
        <v>90</v>
      </c>
      <c r="D35" s="11" t="s">
        <v>49</v>
      </c>
      <c r="E35" s="12" t="s">
        <v>91</v>
      </c>
      <c r="F35" s="14" t="s">
        <v>92</v>
      </c>
      <c r="G35" s="14">
        <v>450</v>
      </c>
      <c r="H35" s="15" t="s">
        <v>93</v>
      </c>
      <c r="I35" s="11" t="s">
        <v>94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 x14ac:dyDescent="0.25">
      <c r="A36" s="1"/>
      <c r="B36" s="9">
        <v>20</v>
      </c>
      <c r="C36" s="15" t="s">
        <v>95</v>
      </c>
      <c r="D36" s="11" t="s">
        <v>49</v>
      </c>
      <c r="E36" s="12" t="s">
        <v>96</v>
      </c>
      <c r="F36" s="11" t="s">
        <v>97</v>
      </c>
      <c r="G36" s="14">
        <v>48</v>
      </c>
      <c r="H36" s="15" t="s">
        <v>98</v>
      </c>
      <c r="I36" s="11" t="s">
        <v>99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/>
      <c r="C37" s="31" t="s">
        <v>100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 x14ac:dyDescent="0.25">
      <c r="A38" s="1"/>
      <c r="B38" s="9">
        <v>21</v>
      </c>
      <c r="C38" s="15" t="s">
        <v>101</v>
      </c>
      <c r="D38" s="11" t="s">
        <v>102</v>
      </c>
      <c r="E38" s="12" t="s">
        <v>103</v>
      </c>
      <c r="F38" s="11" t="s">
        <v>104</v>
      </c>
      <c r="G38" s="14">
        <v>40</v>
      </c>
      <c r="H38" s="15" t="s">
        <v>105</v>
      </c>
      <c r="I38" s="64" t="s">
        <v>156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/>
      <c r="C39" s="31" t="s">
        <v>106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 x14ac:dyDescent="0.25">
      <c r="A40" s="1"/>
      <c r="B40" s="9">
        <v>22</v>
      </c>
      <c r="C40" s="15" t="s">
        <v>107</v>
      </c>
      <c r="D40" s="11" t="s">
        <v>108</v>
      </c>
      <c r="E40" s="15" t="s">
        <v>109</v>
      </c>
      <c r="F40" s="11" t="s">
        <v>110</v>
      </c>
      <c r="G40" s="14">
        <v>120</v>
      </c>
      <c r="H40" s="15" t="s">
        <v>111</v>
      </c>
      <c r="I40" s="11" t="s">
        <v>112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5">
      <c r="A41" s="1"/>
      <c r="B41" s="9"/>
      <c r="C41" s="31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1" t="s">
        <v>113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 x14ac:dyDescent="0.25">
      <c r="A43" s="1"/>
      <c r="B43" s="9">
        <v>23</v>
      </c>
      <c r="C43" s="17" t="s">
        <v>114</v>
      </c>
      <c r="D43" s="11" t="s">
        <v>34</v>
      </c>
      <c r="E43" s="12" t="s">
        <v>115</v>
      </c>
      <c r="F43" s="14" t="s">
        <v>116</v>
      </c>
      <c r="G43" s="14">
        <v>37.5</v>
      </c>
      <c r="H43" s="15" t="s">
        <v>117</v>
      </c>
      <c r="I43" s="11" t="s">
        <v>28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/>
      <c r="C44" s="18" t="s">
        <v>118</v>
      </c>
      <c r="D44" s="11"/>
      <c r="E44" s="12" t="s">
        <v>115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 x14ac:dyDescent="0.25">
      <c r="A45" s="1"/>
      <c r="B45" s="9">
        <v>24</v>
      </c>
      <c r="C45" s="15" t="s">
        <v>119</v>
      </c>
      <c r="D45" s="11" t="s">
        <v>120</v>
      </c>
      <c r="E45" s="12" t="s">
        <v>121</v>
      </c>
      <c r="F45" s="11" t="s">
        <v>122</v>
      </c>
      <c r="G45" s="14">
        <v>206</v>
      </c>
      <c r="H45" s="15" t="s">
        <v>123</v>
      </c>
      <c r="I45" s="64" t="s">
        <v>161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5">
      <c r="A46" s="1"/>
      <c r="B46" s="9"/>
      <c r="C46" s="31" t="s">
        <v>124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 x14ac:dyDescent="0.25">
      <c r="A47" s="1"/>
      <c r="B47" s="9">
        <v>25</v>
      </c>
      <c r="C47" s="15" t="s">
        <v>125</v>
      </c>
      <c r="D47" s="27" t="s">
        <v>63</v>
      </c>
      <c r="E47" s="15" t="s">
        <v>126</v>
      </c>
      <c r="F47" s="11" t="s">
        <v>127</v>
      </c>
      <c r="G47" s="14">
        <v>300</v>
      </c>
      <c r="H47" s="15" t="s">
        <v>128</v>
      </c>
      <c r="I47" s="11" t="s">
        <v>129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5">
      <c r="A48" s="7"/>
      <c r="B48" s="82" t="s">
        <v>130</v>
      </c>
      <c r="C48" s="83"/>
      <c r="D48" s="83"/>
      <c r="E48" s="84"/>
      <c r="F48" s="30"/>
      <c r="G48" s="33">
        <f>SUM(G32:G47)</f>
        <v>2391.5</v>
      </c>
      <c r="H48" s="31"/>
      <c r="I48" s="33"/>
      <c r="J48" s="32"/>
      <c r="K48" s="32"/>
      <c r="L48" s="32"/>
      <c r="M48" s="32"/>
      <c r="N48" s="3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18" t="s">
        <v>131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132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 x14ac:dyDescent="0.25">
      <c r="A51" s="1"/>
      <c r="B51" s="9">
        <v>26</v>
      </c>
      <c r="C51" s="15" t="s">
        <v>133</v>
      </c>
      <c r="D51" s="11" t="s">
        <v>49</v>
      </c>
      <c r="E51" s="12" t="s">
        <v>91</v>
      </c>
      <c r="F51" s="14" t="s">
        <v>134</v>
      </c>
      <c r="G51" s="14">
        <v>150</v>
      </c>
      <c r="H51" s="15" t="s">
        <v>135</v>
      </c>
      <c r="I51" s="64" t="s">
        <v>162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7"/>
      <c r="B52" s="82" t="s">
        <v>137</v>
      </c>
      <c r="C52" s="83"/>
      <c r="D52" s="83"/>
      <c r="E52" s="84"/>
      <c r="F52" s="30"/>
      <c r="G52" s="33">
        <f>SUM(G51:G51)</f>
        <v>150</v>
      </c>
      <c r="H52" s="33"/>
      <c r="I52" s="33"/>
      <c r="J52" s="32"/>
      <c r="K52" s="32"/>
      <c r="L52" s="32"/>
      <c r="M52" s="32"/>
      <c r="N52" s="3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19"/>
      <c r="C53" s="39" t="s">
        <v>138</v>
      </c>
      <c r="D53" s="40"/>
      <c r="E53" s="41"/>
      <c r="F53" s="24"/>
      <c r="G53" s="39">
        <f>SUM(G52,G48,G29)</f>
        <v>13223.5</v>
      </c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74" t="s">
        <v>139</v>
      </c>
      <c r="C54" s="75"/>
      <c r="D54" s="75"/>
      <c r="E54" s="75"/>
      <c r="F54" s="75"/>
      <c r="G54" s="75"/>
      <c r="H54" s="75"/>
      <c r="I54" s="7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74" t="s">
        <v>140</v>
      </c>
      <c r="C55" s="75"/>
      <c r="D55" s="75"/>
      <c r="E55" s="75"/>
      <c r="F55" s="75"/>
      <c r="G55" s="75"/>
      <c r="H55" s="75"/>
      <c r="I55" s="7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77" t="s">
        <v>153</v>
      </c>
      <c r="C56" s="75"/>
      <c r="D56" s="75"/>
      <c r="E56" s="75"/>
      <c r="F56" s="75"/>
      <c r="G56" s="75"/>
      <c r="H56" s="75"/>
      <c r="I56" s="7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 x14ac:dyDescent="0.25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 x14ac:dyDescent="0.25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 x14ac:dyDescent="0.25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 x14ac:dyDescent="0.25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 x14ac:dyDescent="0.25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 x14ac:dyDescent="0.25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 x14ac:dyDescent="0.25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 x14ac:dyDescent="0.25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 x14ac:dyDescent="0.25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 x14ac:dyDescent="0.25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 x14ac:dyDescent="0.25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 x14ac:dyDescent="0.25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 x14ac:dyDescent="0.25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 x14ac:dyDescent="0.25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 x14ac:dyDescent="0.25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 x14ac:dyDescent="0.25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 x14ac:dyDescent="0.25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 x14ac:dyDescent="0.25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 x14ac:dyDescent="0.25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 x14ac:dyDescent="0.25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 x14ac:dyDescent="0.25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 x14ac:dyDescent="0.25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 x14ac:dyDescent="0.25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 x14ac:dyDescent="0.25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 x14ac:dyDescent="0.25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 x14ac:dyDescent="0.25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 x14ac:dyDescent="0.25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 x14ac:dyDescent="0.25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 x14ac:dyDescent="0.25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 x14ac:dyDescent="0.25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 x14ac:dyDescent="0.25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 x14ac:dyDescent="0.25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 x14ac:dyDescent="0.25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 x14ac:dyDescent="0.25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 x14ac:dyDescent="0.25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 x14ac:dyDescent="0.25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 x14ac:dyDescent="0.25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 x14ac:dyDescent="0.25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 x14ac:dyDescent="0.25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 x14ac:dyDescent="0.25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 x14ac:dyDescent="0.25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 x14ac:dyDescent="0.25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 x14ac:dyDescent="0.25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 x14ac:dyDescent="0.25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 x14ac:dyDescent="0.25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 x14ac:dyDescent="0.25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 x14ac:dyDescent="0.25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 x14ac:dyDescent="0.25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 x14ac:dyDescent="0.25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 x14ac:dyDescent="0.25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 x14ac:dyDescent="0.25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 x14ac:dyDescent="0.25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 x14ac:dyDescent="0.25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 x14ac:dyDescent="0.25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 x14ac:dyDescent="0.25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 x14ac:dyDescent="0.25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 x14ac:dyDescent="0.25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 x14ac:dyDescent="0.25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 x14ac:dyDescent="0.25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 x14ac:dyDescent="0.25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 x14ac:dyDescent="0.25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 x14ac:dyDescent="0.25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 x14ac:dyDescent="0.25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 x14ac:dyDescent="0.25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 x14ac:dyDescent="0.25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 x14ac:dyDescent="0.25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 x14ac:dyDescent="0.25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 x14ac:dyDescent="0.25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 x14ac:dyDescent="0.25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 x14ac:dyDescent="0.25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 x14ac:dyDescent="0.25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 x14ac:dyDescent="0.25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 x14ac:dyDescent="0.25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 x14ac:dyDescent="0.25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 x14ac:dyDescent="0.25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 x14ac:dyDescent="0.25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 x14ac:dyDescent="0.25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 x14ac:dyDescent="0.25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 x14ac:dyDescent="0.25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 x14ac:dyDescent="0.25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 x14ac:dyDescent="0.25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 x14ac:dyDescent="0.25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 x14ac:dyDescent="0.25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 x14ac:dyDescent="0.25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 x14ac:dyDescent="0.25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 x14ac:dyDescent="0.25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 x14ac:dyDescent="0.25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 x14ac:dyDescent="0.25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 x14ac:dyDescent="0.25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 x14ac:dyDescent="0.25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 x14ac:dyDescent="0.25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 x14ac:dyDescent="0.25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 x14ac:dyDescent="0.25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 x14ac:dyDescent="0.25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 x14ac:dyDescent="0.25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 x14ac:dyDescent="0.25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 x14ac:dyDescent="0.25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 x14ac:dyDescent="0.25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 x14ac:dyDescent="0.25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 x14ac:dyDescent="0.25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 x14ac:dyDescent="0.25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 x14ac:dyDescent="0.25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 x14ac:dyDescent="0.25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 x14ac:dyDescent="0.25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 x14ac:dyDescent="0.25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 x14ac:dyDescent="0.25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 x14ac:dyDescent="0.25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 x14ac:dyDescent="0.25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 x14ac:dyDescent="0.25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 x14ac:dyDescent="0.25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 x14ac:dyDescent="0.25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 x14ac:dyDescent="0.25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 x14ac:dyDescent="0.25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 x14ac:dyDescent="0.25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 x14ac:dyDescent="0.25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 x14ac:dyDescent="0.25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 x14ac:dyDescent="0.25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 x14ac:dyDescent="0.25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 x14ac:dyDescent="0.25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 x14ac:dyDescent="0.25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 x14ac:dyDescent="0.25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 x14ac:dyDescent="0.25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 x14ac:dyDescent="0.25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 x14ac:dyDescent="0.25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 x14ac:dyDescent="0.25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 x14ac:dyDescent="0.25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 x14ac:dyDescent="0.25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 x14ac:dyDescent="0.25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 x14ac:dyDescent="0.25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 x14ac:dyDescent="0.25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 x14ac:dyDescent="0.25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 x14ac:dyDescent="0.25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 x14ac:dyDescent="0.25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 x14ac:dyDescent="0.25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 x14ac:dyDescent="0.25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 x14ac:dyDescent="0.25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 x14ac:dyDescent="0.25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 x14ac:dyDescent="0.25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 x14ac:dyDescent="0.25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 x14ac:dyDescent="0.25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 x14ac:dyDescent="0.25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 x14ac:dyDescent="0.25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 x14ac:dyDescent="0.25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 x14ac:dyDescent="0.25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 x14ac:dyDescent="0.25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 x14ac:dyDescent="0.25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 x14ac:dyDescent="0.25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 x14ac:dyDescent="0.25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 x14ac:dyDescent="0.25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 x14ac:dyDescent="0.25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 x14ac:dyDescent="0.25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 x14ac:dyDescent="0.25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 x14ac:dyDescent="0.25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 x14ac:dyDescent="0.25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 x14ac:dyDescent="0.25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 x14ac:dyDescent="0.25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 x14ac:dyDescent="0.25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 x14ac:dyDescent="0.25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25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25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25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25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25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25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25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25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25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25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25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25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25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25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25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25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25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25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25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25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25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25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25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25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25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25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25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25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25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25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25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25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25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25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25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25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25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25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25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25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25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25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25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25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25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25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25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25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25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25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25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25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25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25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25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25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25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25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25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25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25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25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25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25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25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25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25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25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25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25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25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25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25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25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25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25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25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25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25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25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25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25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25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25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25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25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25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25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25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25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25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25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25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25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25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25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25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25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25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25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25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25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25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25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25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25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25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25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25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25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25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25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25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25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25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25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25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25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25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25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25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25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25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25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25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25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25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25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25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25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25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25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25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25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25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25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25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25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25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25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25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25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25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25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25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25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25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25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25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25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25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25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25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25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25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25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25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25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25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25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25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25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25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25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25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25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25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25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25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25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25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25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25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25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25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25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25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25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25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25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25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25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25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25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25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25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25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25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25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25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25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25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25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25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25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25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25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25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25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25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25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25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25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25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25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25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25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25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25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25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25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25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25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25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25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25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25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25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25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25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25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25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25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25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25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25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25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25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25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25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25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25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25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25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25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25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25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25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25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25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25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25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25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25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25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25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25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25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25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25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25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25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25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25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25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25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25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25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25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25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25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25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25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25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25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25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25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25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25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25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25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25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25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25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25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25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25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25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25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25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25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25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25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25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25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25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25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25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25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25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25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25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25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25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25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25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25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25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25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25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25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25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25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25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25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25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25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25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25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25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25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25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25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25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25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25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25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25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25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25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25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25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25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25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25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25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25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25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25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25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25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25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25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25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25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25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25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25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25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25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25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25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25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25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25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25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25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25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25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25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25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25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25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25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25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25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25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25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25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25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25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25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25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25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25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25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25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25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25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25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25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25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25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25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25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25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25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25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25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25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25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25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25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25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25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25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25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25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25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25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25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25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25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25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25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25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25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25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25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25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25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25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25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25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25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25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25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25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25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25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25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25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25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25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25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25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25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25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25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25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25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25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25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25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25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25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25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25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25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25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25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25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25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25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25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25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25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25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25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25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25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25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25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25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25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25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25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25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25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25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25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25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25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25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25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25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25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25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25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25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25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25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25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25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25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25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25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25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25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25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25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25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25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25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25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25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25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25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25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25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25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25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25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25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25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25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25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25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25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25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25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25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25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25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25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25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25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25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25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25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25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25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25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25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25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25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25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25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25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25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25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25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25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25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25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25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25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25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25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25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25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25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25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25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25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25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25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25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25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25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25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25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25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25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25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25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25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25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25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25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25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25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25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25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25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25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25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25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25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25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25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25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25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25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25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25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25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25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25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25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25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25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25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25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25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25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25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25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25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25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25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25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25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25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25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25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25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25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25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25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 x14ac:dyDescent="0.25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 x14ac:dyDescent="0.25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  <row r="998" spans="1:29" ht="15.75" customHeight="1" x14ac:dyDescent="0.25">
      <c r="A998" s="34"/>
      <c r="B998" s="9"/>
      <c r="C998" s="35"/>
      <c r="D998" s="11"/>
      <c r="E998" s="12"/>
      <c r="F998" s="14"/>
      <c r="G998" s="14"/>
      <c r="H998" s="36"/>
      <c r="I998" s="36"/>
      <c r="J998" s="37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</row>
    <row r="999" spans="1:29" ht="15.75" customHeight="1" x14ac:dyDescent="0.25">
      <c r="A999" s="34"/>
      <c r="B999" s="9"/>
      <c r="C999" s="35"/>
      <c r="D999" s="11"/>
      <c r="E999" s="12"/>
      <c r="F999" s="14"/>
      <c r="G999" s="14"/>
      <c r="H999" s="36"/>
      <c r="I999" s="36"/>
      <c r="J999" s="37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</row>
    <row r="1000" spans="1:29" ht="15.75" customHeight="1" x14ac:dyDescent="0.25">
      <c r="A1000" s="34"/>
      <c r="B1000" s="9"/>
      <c r="C1000" s="35"/>
      <c r="D1000" s="11"/>
      <c r="E1000" s="12"/>
      <c r="F1000" s="14"/>
      <c r="G1000" s="14"/>
      <c r="H1000" s="36"/>
      <c r="I1000" s="36"/>
      <c r="J1000" s="37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</row>
    <row r="1001" spans="1:29" ht="15.75" customHeight="1" x14ac:dyDescent="0.25">
      <c r="A1001" s="34"/>
      <c r="B1001" s="9"/>
      <c r="C1001" s="35"/>
      <c r="D1001" s="11"/>
      <c r="E1001" s="12"/>
      <c r="F1001" s="14"/>
      <c r="G1001" s="14"/>
      <c r="H1001" s="36"/>
      <c r="I1001" s="36"/>
      <c r="J1001" s="37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</row>
  </sheetData>
  <mergeCells count="15">
    <mergeCell ref="B54:I54"/>
    <mergeCell ref="B55:I55"/>
    <mergeCell ref="B56:I56"/>
    <mergeCell ref="I4:I5"/>
    <mergeCell ref="G4:G5"/>
    <mergeCell ref="H4:H5"/>
    <mergeCell ref="B29:E29"/>
    <mergeCell ref="B48:E48"/>
    <mergeCell ref="B52:E52"/>
    <mergeCell ref="B2:I3"/>
    <mergeCell ref="B4:B5"/>
    <mergeCell ref="C4:C5"/>
    <mergeCell ref="D4:D5"/>
    <mergeCell ref="E4:E5"/>
    <mergeCell ref="F4:F5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5B6E-55CA-4689-A60C-883756B5CB70}">
  <dimension ref="A1:H29"/>
  <sheetViews>
    <sheetView tabSelected="1" topLeftCell="A14" workbookViewId="0">
      <selection sqref="A1:H29"/>
    </sheetView>
  </sheetViews>
  <sheetFormatPr defaultRowHeight="15" x14ac:dyDescent="0.25"/>
  <cols>
    <col min="2" max="2" width="17.28515625" customWidth="1"/>
    <col min="3" max="3" width="19" customWidth="1"/>
    <col min="4" max="4" width="20.140625" customWidth="1"/>
    <col min="5" max="5" width="22.7109375" customWidth="1"/>
    <col min="6" max="6" width="27.42578125" customWidth="1"/>
    <col min="7" max="7" width="18.28515625" customWidth="1"/>
    <col min="8" max="8" width="17.28515625" customWidth="1"/>
  </cols>
  <sheetData>
    <row r="1" spans="1:8" ht="15.75" x14ac:dyDescent="0.25">
      <c r="A1" s="85" t="s">
        <v>163</v>
      </c>
      <c r="B1" s="86"/>
      <c r="C1" s="87"/>
      <c r="D1" s="88"/>
      <c r="E1" s="89"/>
      <c r="F1" s="89"/>
      <c r="G1" s="89"/>
      <c r="H1" s="38" t="s">
        <v>164</v>
      </c>
    </row>
    <row r="2" spans="1:8" x14ac:dyDescent="0.25">
      <c r="A2" s="90" t="s">
        <v>165</v>
      </c>
      <c r="B2" s="91"/>
      <c r="C2" s="91"/>
      <c r="D2" s="91"/>
      <c r="E2" s="91"/>
      <c r="F2" s="91"/>
      <c r="G2" s="91"/>
      <c r="H2" s="92"/>
    </row>
    <row r="3" spans="1:8" x14ac:dyDescent="0.25">
      <c r="A3" s="93"/>
      <c r="B3" s="94"/>
      <c r="C3" s="94"/>
      <c r="D3" s="94"/>
      <c r="E3" s="94"/>
      <c r="F3" s="94"/>
      <c r="G3" s="94"/>
      <c r="H3" s="95"/>
    </row>
    <row r="4" spans="1:8" x14ac:dyDescent="0.25">
      <c r="A4" s="96" t="s">
        <v>1</v>
      </c>
      <c r="B4" s="97" t="s">
        <v>2</v>
      </c>
      <c r="C4" s="97" t="s">
        <v>3</v>
      </c>
      <c r="D4" s="97" t="s">
        <v>4</v>
      </c>
      <c r="E4" s="97" t="s">
        <v>166</v>
      </c>
      <c r="F4" s="97" t="s">
        <v>6</v>
      </c>
      <c r="G4" s="98" t="s">
        <v>7</v>
      </c>
      <c r="H4" s="97" t="s">
        <v>8</v>
      </c>
    </row>
    <row r="5" spans="1:8" x14ac:dyDescent="0.25">
      <c r="A5" s="99"/>
      <c r="B5" s="99"/>
      <c r="C5" s="99"/>
      <c r="D5" s="99"/>
      <c r="E5" s="99"/>
      <c r="F5" s="99"/>
      <c r="G5" s="99"/>
      <c r="H5" s="99"/>
    </row>
    <row r="6" spans="1:8" ht="15.75" x14ac:dyDescent="0.25">
      <c r="A6" s="100"/>
      <c r="B6" s="101" t="s">
        <v>9</v>
      </c>
      <c r="C6" s="102"/>
      <c r="D6" s="103"/>
      <c r="E6" s="104"/>
      <c r="F6" s="105"/>
      <c r="G6" s="106"/>
      <c r="H6" s="102"/>
    </row>
    <row r="7" spans="1:8" ht="15.75" x14ac:dyDescent="0.25">
      <c r="A7" s="107"/>
      <c r="B7" s="108" t="s">
        <v>61</v>
      </c>
      <c r="C7" s="109"/>
      <c r="D7" s="110"/>
      <c r="E7" s="111"/>
      <c r="F7" s="112"/>
      <c r="G7" s="113"/>
      <c r="H7" s="114"/>
    </row>
    <row r="8" spans="1:8" ht="78.75" x14ac:dyDescent="0.25">
      <c r="A8" s="100">
        <v>1</v>
      </c>
      <c r="B8" s="115" t="s">
        <v>167</v>
      </c>
      <c r="C8" s="116" t="s">
        <v>63</v>
      </c>
      <c r="D8" s="103" t="s">
        <v>168</v>
      </c>
      <c r="E8" s="105" t="s">
        <v>169</v>
      </c>
      <c r="F8" s="105">
        <v>500</v>
      </c>
      <c r="G8" s="106" t="s">
        <v>170</v>
      </c>
      <c r="H8" s="114" t="s">
        <v>171</v>
      </c>
    </row>
    <row r="9" spans="1:8" ht="15.75" x14ac:dyDescent="0.25">
      <c r="A9" s="117" t="s">
        <v>75</v>
      </c>
      <c r="B9" s="118"/>
      <c r="C9" s="118"/>
      <c r="D9" s="119"/>
      <c r="E9" s="120"/>
      <c r="F9" s="121">
        <f>SUM(F7:F8)</f>
        <v>500</v>
      </c>
      <c r="G9" s="122" t="s">
        <v>76</v>
      </c>
      <c r="H9" s="121"/>
    </row>
    <row r="10" spans="1:8" ht="15.75" x14ac:dyDescent="0.25">
      <c r="A10" s="100"/>
      <c r="B10" s="121" t="s">
        <v>77</v>
      </c>
      <c r="C10" s="102"/>
      <c r="D10" s="103"/>
      <c r="E10" s="104"/>
      <c r="F10" s="105"/>
      <c r="G10" s="106"/>
      <c r="H10" s="105"/>
    </row>
    <row r="11" spans="1:8" ht="15.75" x14ac:dyDescent="0.25">
      <c r="A11" s="100"/>
      <c r="B11" s="123" t="s">
        <v>78</v>
      </c>
      <c r="C11" s="102"/>
      <c r="D11" s="103"/>
      <c r="E11" s="104"/>
      <c r="F11" s="105"/>
      <c r="G11" s="106"/>
      <c r="H11" s="105"/>
    </row>
    <row r="12" spans="1:8" ht="78.75" x14ac:dyDescent="0.25">
      <c r="A12" s="100">
        <v>2</v>
      </c>
      <c r="B12" s="106" t="s">
        <v>172</v>
      </c>
      <c r="C12" s="102" t="s">
        <v>80</v>
      </c>
      <c r="D12" s="106" t="s">
        <v>85</v>
      </c>
      <c r="E12" s="102" t="s">
        <v>173</v>
      </c>
      <c r="F12" s="105">
        <v>1350</v>
      </c>
      <c r="G12" s="106" t="s">
        <v>87</v>
      </c>
      <c r="H12" s="102" t="s">
        <v>174</v>
      </c>
    </row>
    <row r="13" spans="1:8" ht="15.75" x14ac:dyDescent="0.25">
      <c r="A13" s="100"/>
      <c r="B13" s="122" t="s">
        <v>175</v>
      </c>
      <c r="C13" s="102"/>
      <c r="D13" s="106"/>
      <c r="E13" s="102"/>
      <c r="F13" s="105"/>
      <c r="G13" s="106"/>
      <c r="H13" s="102"/>
    </row>
    <row r="14" spans="1:8" ht="135" x14ac:dyDescent="0.25">
      <c r="A14" s="100">
        <v>3</v>
      </c>
      <c r="B14" s="106" t="s">
        <v>176</v>
      </c>
      <c r="C14" s="102" t="s">
        <v>177</v>
      </c>
      <c r="D14" s="124" t="s">
        <v>178</v>
      </c>
      <c r="E14" s="102" t="s">
        <v>14</v>
      </c>
      <c r="F14" s="105">
        <v>2000</v>
      </c>
      <c r="G14" s="125" t="s">
        <v>179</v>
      </c>
      <c r="H14" s="102" t="s">
        <v>180</v>
      </c>
    </row>
    <row r="15" spans="1:8" ht="31.5" x14ac:dyDescent="0.25">
      <c r="A15" s="100"/>
      <c r="B15" s="122" t="s">
        <v>181</v>
      </c>
      <c r="C15" s="102"/>
      <c r="D15" s="103"/>
      <c r="E15" s="102"/>
      <c r="F15" s="105"/>
      <c r="G15" s="106"/>
      <c r="H15" s="102"/>
    </row>
    <row r="16" spans="1:8" ht="94.5" x14ac:dyDescent="0.25">
      <c r="A16" s="100">
        <v>4</v>
      </c>
      <c r="B16" s="106" t="s">
        <v>182</v>
      </c>
      <c r="C16" s="102" t="s">
        <v>183</v>
      </c>
      <c r="D16" s="103" t="s">
        <v>184</v>
      </c>
      <c r="E16" s="102" t="s">
        <v>26</v>
      </c>
      <c r="F16" s="105">
        <v>500</v>
      </c>
      <c r="G16" s="106" t="s">
        <v>185</v>
      </c>
      <c r="H16" s="126" t="s">
        <v>186</v>
      </c>
    </row>
    <row r="17" spans="1:8" ht="15.75" x14ac:dyDescent="0.25">
      <c r="A17" s="127" t="s">
        <v>130</v>
      </c>
      <c r="B17" s="118"/>
      <c r="C17" s="118"/>
      <c r="D17" s="119"/>
      <c r="E17" s="121"/>
      <c r="F17" s="128">
        <f>SUM(F12:F16)</f>
        <v>3850</v>
      </c>
      <c r="G17" s="122"/>
      <c r="H17" s="128"/>
    </row>
    <row r="18" spans="1:8" ht="31.5" x14ac:dyDescent="0.25">
      <c r="A18" s="100"/>
      <c r="B18" s="129" t="s">
        <v>131</v>
      </c>
      <c r="C18" s="102"/>
      <c r="D18" s="103"/>
      <c r="E18" s="105"/>
      <c r="F18" s="105"/>
      <c r="G18" s="106"/>
      <c r="H18" s="102"/>
    </row>
    <row r="19" spans="1:8" ht="173.25" x14ac:dyDescent="0.25">
      <c r="A19" s="100">
        <v>5</v>
      </c>
      <c r="B19" s="106" t="s">
        <v>187</v>
      </c>
      <c r="C19" s="102" t="s">
        <v>188</v>
      </c>
      <c r="D19" s="103" t="s">
        <v>189</v>
      </c>
      <c r="E19" s="102" t="s">
        <v>190</v>
      </c>
      <c r="F19" s="105">
        <v>1920</v>
      </c>
      <c r="G19" s="106" t="s">
        <v>191</v>
      </c>
      <c r="H19" s="102" t="s">
        <v>192</v>
      </c>
    </row>
    <row r="20" spans="1:8" ht="141.75" x14ac:dyDescent="0.25">
      <c r="A20" s="100">
        <v>6</v>
      </c>
      <c r="B20" s="106" t="s">
        <v>193</v>
      </c>
      <c r="C20" s="102" t="s">
        <v>80</v>
      </c>
      <c r="D20" s="103" t="s">
        <v>194</v>
      </c>
      <c r="E20" s="102" t="s">
        <v>195</v>
      </c>
      <c r="F20" s="105">
        <v>500</v>
      </c>
      <c r="G20" s="106" t="s">
        <v>196</v>
      </c>
      <c r="H20" s="102" t="s">
        <v>197</v>
      </c>
    </row>
    <row r="21" spans="1:8" ht="110.25" x14ac:dyDescent="0.25">
      <c r="A21" s="100">
        <v>7</v>
      </c>
      <c r="B21" s="113" t="s">
        <v>198</v>
      </c>
      <c r="C21" s="109" t="s">
        <v>199</v>
      </c>
      <c r="D21" s="110" t="s">
        <v>200</v>
      </c>
      <c r="E21" s="109" t="s">
        <v>201</v>
      </c>
      <c r="F21" s="112">
        <v>1000</v>
      </c>
      <c r="G21" s="59" t="s">
        <v>191</v>
      </c>
      <c r="H21" s="109" t="s">
        <v>202</v>
      </c>
    </row>
    <row r="22" spans="1:8" ht="126" x14ac:dyDescent="0.25">
      <c r="A22" s="100">
        <v>8</v>
      </c>
      <c r="B22" s="59" t="s">
        <v>203</v>
      </c>
      <c r="C22" s="130" t="s">
        <v>204</v>
      </c>
      <c r="D22" s="57" t="s">
        <v>205</v>
      </c>
      <c r="E22" s="130" t="s">
        <v>206</v>
      </c>
      <c r="F22" s="131">
        <v>1600</v>
      </c>
      <c r="G22" s="59" t="s">
        <v>191</v>
      </c>
      <c r="H22" s="109" t="s">
        <v>207</v>
      </c>
    </row>
    <row r="23" spans="1:8" ht="126" x14ac:dyDescent="0.25">
      <c r="A23" s="100">
        <v>9</v>
      </c>
      <c r="B23" s="59" t="s">
        <v>208</v>
      </c>
      <c r="C23" s="130" t="s">
        <v>199</v>
      </c>
      <c r="D23" s="57" t="s">
        <v>209</v>
      </c>
      <c r="E23" s="130" t="s">
        <v>210</v>
      </c>
      <c r="F23" s="131">
        <v>1500</v>
      </c>
      <c r="G23" s="59" t="s">
        <v>211</v>
      </c>
      <c r="H23" s="109" t="s">
        <v>212</v>
      </c>
    </row>
    <row r="24" spans="1:8" ht="141.75" x14ac:dyDescent="0.25">
      <c r="A24" s="100">
        <v>10</v>
      </c>
      <c r="B24" s="59" t="s">
        <v>213</v>
      </c>
      <c r="C24" s="130" t="s">
        <v>80</v>
      </c>
      <c r="D24" s="57" t="s">
        <v>214</v>
      </c>
      <c r="E24" s="130" t="s">
        <v>215</v>
      </c>
      <c r="F24" s="131">
        <v>1000</v>
      </c>
      <c r="G24" s="59" t="s">
        <v>216</v>
      </c>
      <c r="H24" s="130" t="s">
        <v>217</v>
      </c>
    </row>
    <row r="25" spans="1:8" ht="15.75" x14ac:dyDescent="0.25">
      <c r="A25" s="132" t="s">
        <v>137</v>
      </c>
      <c r="B25" s="133"/>
      <c r="C25" s="133"/>
      <c r="D25" s="133"/>
      <c r="E25" s="134"/>
      <c r="F25" s="135">
        <f>SUM(F19:F24)</f>
        <v>7520</v>
      </c>
      <c r="G25" s="135"/>
      <c r="H25" s="135"/>
    </row>
    <row r="26" spans="1:8" ht="15.75" x14ac:dyDescent="0.25">
      <c r="A26" s="136" t="s">
        <v>138</v>
      </c>
      <c r="B26" s="137"/>
      <c r="C26" s="137"/>
      <c r="D26" s="137"/>
      <c r="E26" s="138"/>
      <c r="F26" s="139">
        <f>SUM(F25,F17,F9)</f>
        <v>11870</v>
      </c>
      <c r="G26" s="139"/>
      <c r="H26" s="139"/>
    </row>
    <row r="27" spans="1:8" ht="15.75" x14ac:dyDescent="0.25">
      <c r="A27" s="140" t="s">
        <v>218</v>
      </c>
      <c r="B27" s="141"/>
      <c r="C27" s="141"/>
      <c r="D27" s="141"/>
      <c r="E27" s="141"/>
      <c r="F27" s="141"/>
      <c r="G27" s="141"/>
      <c r="H27" s="142"/>
    </row>
    <row r="28" spans="1:8" ht="15.75" x14ac:dyDescent="0.25">
      <c r="A28" s="143" t="s">
        <v>219</v>
      </c>
      <c r="B28" s="144"/>
      <c r="C28" s="144"/>
      <c r="D28" s="144"/>
      <c r="E28" s="144"/>
      <c r="F28" s="144"/>
      <c r="G28" s="144"/>
      <c r="H28" s="145"/>
    </row>
    <row r="29" spans="1:8" ht="15.75" x14ac:dyDescent="0.25">
      <c r="A29" s="146" t="s">
        <v>220</v>
      </c>
      <c r="B29" s="147"/>
      <c r="C29" s="147"/>
      <c r="D29" s="147"/>
      <c r="E29" s="147"/>
      <c r="F29" s="147"/>
      <c r="G29" s="147"/>
      <c r="H29" s="148"/>
    </row>
  </sheetData>
  <mergeCells count="15">
    <mergeCell ref="A9:D9"/>
    <mergeCell ref="A17:D17"/>
    <mergeCell ref="A25:E25"/>
    <mergeCell ref="A26:E26"/>
    <mergeCell ref="A27:H27"/>
    <mergeCell ref="A28:H28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2025-11-06T05:33:56Z</dcterms:modified>
</cp:coreProperties>
</file>