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D622955-08D9-44E8-AFA9-6F44A3A4C2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ex-1A" sheetId="2" r:id="rId1"/>
    <sheet name="Sheet1" sheetId="3" r:id="rId2"/>
  </sheets>
  <definedNames>
    <definedName name="_xlnm.Print_Area" localSheetId="0">'Annex-1A'!$A$1:$K$55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9" i="3" l="1"/>
  <c r="F28" i="3"/>
  <c r="F24" i="3"/>
  <c r="F21" i="3"/>
  <c r="F15" i="3"/>
  <c r="F11" i="3"/>
  <c r="G26" i="2" l="1"/>
  <c r="G15" i="2" l="1"/>
  <c r="G51" i="2" l="1"/>
  <c r="G48" i="2"/>
  <c r="G43" i="2"/>
  <c r="G39" i="2"/>
  <c r="G36" i="2"/>
  <c r="G33" i="2"/>
  <c r="G18" i="2"/>
  <c r="G9" i="2"/>
  <c r="G52" i="2" l="1"/>
</calcChain>
</file>

<file path=xl/sharedStrings.xml><?xml version="1.0" encoding="utf-8"?>
<sst xmlns="http://schemas.openxmlformats.org/spreadsheetml/2006/main" count="287" uniqueCount="227">
  <si>
    <t>Annex 1A</t>
  </si>
  <si>
    <t xml:space="preserve">List of Hydro Electric Projects (above 25 MW) under implementation </t>
  </si>
  <si>
    <t>Sl. No.</t>
  </si>
  <si>
    <t>Name of Scheme</t>
  </si>
  <si>
    <t>Sector</t>
  </si>
  <si>
    <t>District</t>
  </si>
  <si>
    <r>
      <rPr>
        <b/>
        <sz val="11"/>
        <rFont val="Times New Roman"/>
        <family val="1"/>
      </rPr>
      <t xml:space="preserve">I.C.                     </t>
    </r>
    <r>
      <rPr>
        <b/>
        <sz val="9"/>
        <rFont val="Times New Roman"/>
        <family val="1"/>
      </rPr>
      <t>( No. X MW.)</t>
    </r>
  </si>
  <si>
    <t>Cap. Under   Execution(MW)</t>
  </si>
  <si>
    <t>River/Basin</t>
  </si>
  <si>
    <t>% Physical Progress</t>
  </si>
  <si>
    <t>Anticipated date of commissioning</t>
  </si>
  <si>
    <t>(Executing Agency)</t>
  </si>
  <si>
    <t>Andhra Pradesh</t>
  </si>
  <si>
    <t>Polavaram (APGENCO/ Irrigation Dept., A.P.)</t>
  </si>
  <si>
    <t>State</t>
  </si>
  <si>
    <t>East &amp; West Godavari</t>
  </si>
  <si>
    <t>12x80</t>
  </si>
  <si>
    <t xml:space="preserve">Godavari/EFR
</t>
  </si>
  <si>
    <t>2027-28            (Sep'27)</t>
  </si>
  <si>
    <t>Lower Sileru Extension (APGENCO)</t>
  </si>
  <si>
    <t>Alluri Sitharamaraju</t>
  </si>
  <si>
    <t>2x115</t>
  </si>
  <si>
    <t>Sileru/Godavari</t>
  </si>
  <si>
    <t>Sub-total: Andhra Pradesh</t>
  </si>
  <si>
    <t>Arunachal Pradesh</t>
  </si>
  <si>
    <t>Subansiri Lower (NHPC)</t>
  </si>
  <si>
    <t>Central</t>
  </si>
  <si>
    <t>Lower Subansiri</t>
  </si>
  <si>
    <t>8x250</t>
  </si>
  <si>
    <t xml:space="preserve">Subansiri/ Brahmaputra </t>
  </si>
  <si>
    <t>2025-27 #         (May'26)</t>
  </si>
  <si>
    <t>Dibang Multipurpose Project (NHPC)</t>
  </si>
  <si>
    <t>Lower Dibang Valley</t>
  </si>
  <si>
    <t>12x240</t>
  </si>
  <si>
    <t xml:space="preserve">Dibang /Brahmaputra </t>
  </si>
  <si>
    <t>2031-32
(Feb'32)</t>
  </si>
  <si>
    <t>Sub-total: Arunachal Pradesh</t>
  </si>
  <si>
    <t>Assam</t>
  </si>
  <si>
    <t>Lower Kopli (APGCL)</t>
  </si>
  <si>
    <t>Dima Hasao &amp; Karbi Anglong</t>
  </si>
  <si>
    <t>2x55+2x2.5+1x5</t>
  </si>
  <si>
    <t>Kopili/ Brahmaputra</t>
  </si>
  <si>
    <t>Sub-total: Assam</t>
  </si>
  <si>
    <t>Himachal Pradesh</t>
  </si>
  <si>
    <t>Luhri-I (SJVN)</t>
  </si>
  <si>
    <t>Kullu/Shimla</t>
  </si>
  <si>
    <t>2x80+2x25</t>
  </si>
  <si>
    <t xml:space="preserve">Satluj/Indus </t>
  </si>
  <si>
    <t>2028-29    (Dec'28)</t>
  </si>
  <si>
    <t>Dhaulasidh (SJVN)</t>
  </si>
  <si>
    <t>Hamirpur/ Kangra</t>
  </si>
  <si>
    <t>2x33</t>
  </si>
  <si>
    <t>Beas/Indus</t>
  </si>
  <si>
    <t>2026-27     (Mar'27)</t>
  </si>
  <si>
    <t>Sunni Dam (SJVN)</t>
  </si>
  <si>
    <t>Shimla/Mandi</t>
  </si>
  <si>
    <t>4x73+1x73+1x17</t>
  </si>
  <si>
    <t>Satluj</t>
  </si>
  <si>
    <t>2028-29 (Dec'28)</t>
  </si>
  <si>
    <t>Shongtong Karcham (HPPCL)</t>
  </si>
  <si>
    <t>Kinnaur</t>
  </si>
  <si>
    <t>3x150</t>
  </si>
  <si>
    <t xml:space="preserve">Satluj/ Indus 
</t>
  </si>
  <si>
    <t>2028-2       (Sep'28)</t>
  </si>
  <si>
    <t>Chanju-III (HPPCL)</t>
  </si>
  <si>
    <t>Chamba</t>
  </si>
  <si>
    <t>3x16</t>
  </si>
  <si>
    <t>Chanju Nallah</t>
  </si>
  <si>
    <t>Tidong-I             (Statkraft IPL)</t>
  </si>
  <si>
    <t>Private</t>
  </si>
  <si>
    <t>3x50</t>
  </si>
  <si>
    <t xml:space="preserve">Tidong/Satluj/Indus 
</t>
  </si>
  <si>
    <t>2026-27     (Jun'26)</t>
  </si>
  <si>
    <t>3x80</t>
  </si>
  <si>
    <t xml:space="preserve">Ravi/ Indus 
</t>
  </si>
  <si>
    <t>Sub-total: Himachal Pradesh</t>
  </si>
  <si>
    <t>Jammu &amp; Kashmir</t>
  </si>
  <si>
    <t>Pakal Dul (CVPPL)</t>
  </si>
  <si>
    <t>Kishtwar</t>
  </si>
  <si>
    <t>4x250</t>
  </si>
  <si>
    <t>Marusadar/ Chenab /
Indus</t>
  </si>
  <si>
    <t>Kiru               (CVPPL)</t>
  </si>
  <si>
    <t>4x156</t>
  </si>
  <si>
    <t xml:space="preserve">Chenab/ Indus
</t>
  </si>
  <si>
    <t>Ratle (RHEPPL / NHPC)</t>
  </si>
  <si>
    <t>4x205 + 1x30</t>
  </si>
  <si>
    <t xml:space="preserve">Chenab/Indus
</t>
  </si>
  <si>
    <t>2028-29      (Nov'28)</t>
  </si>
  <si>
    <t>Kwar (CVPPPL)</t>
  </si>
  <si>
    <t>4x135</t>
  </si>
  <si>
    <t>2027-28             (Dec'27)</t>
  </si>
  <si>
    <t>Parnai (JKSPDC)</t>
  </si>
  <si>
    <t>Poonch</t>
  </si>
  <si>
    <t>3x12.5</t>
  </si>
  <si>
    <t>Jhelum/ Indus</t>
  </si>
  <si>
    <t>2027-28      (Jul'27)</t>
  </si>
  <si>
    <t>Sub-total: Jammu &amp; Kashmir</t>
  </si>
  <si>
    <t>Kerala</t>
  </si>
  <si>
    <t>Mankulam (KSEB)</t>
  </si>
  <si>
    <t>Idukki</t>
  </si>
  <si>
    <t>2x20</t>
  </si>
  <si>
    <t>Melachery</t>
  </si>
  <si>
    <t>2026-27 (Dec'26)</t>
  </si>
  <si>
    <t>Sub-total: Kerala</t>
  </si>
  <si>
    <t>Punjab</t>
  </si>
  <si>
    <t>Shahpurkandi (PSPCL/ Irrigation Deptt., Pb.)</t>
  </si>
  <si>
    <t>Pathankot</t>
  </si>
  <si>
    <t>3x33+3x33+1x8</t>
  </si>
  <si>
    <t>Sub-total: Punjab</t>
  </si>
  <si>
    <t>Sikkim</t>
  </si>
  <si>
    <t>Teesta St. VI NHPC</t>
  </si>
  <si>
    <t>South Sikkim</t>
  </si>
  <si>
    <t>4x125</t>
  </si>
  <si>
    <t xml:space="preserve">Teesta/Brahmaputra 
</t>
  </si>
  <si>
    <t>2026-27      (Dec'27)</t>
  </si>
  <si>
    <t>Rangit-IV (NHPC)</t>
  </si>
  <si>
    <t>West Sikkim</t>
  </si>
  <si>
    <t>3x40</t>
  </si>
  <si>
    <t xml:space="preserve">Rangit/ Teesta/
Brahmaputra </t>
  </si>
  <si>
    <t>Sub-total: Sikkim</t>
  </si>
  <si>
    <t>Uttarakhand</t>
  </si>
  <si>
    <t>Vishnugad Pipalkoti (THDC)</t>
  </si>
  <si>
    <t>Chamoli</t>
  </si>
  <si>
    <t>4x111</t>
  </si>
  <si>
    <t xml:space="preserve">Alaknanada/Ganga </t>
  </si>
  <si>
    <t>Tapovan Vishnugad (NTPC)</t>
  </si>
  <si>
    <t>4x130</t>
  </si>
  <si>
    <t xml:space="preserve">Dhauliganga / Alaknanada &amp; /Ganga </t>
  </si>
  <si>
    <t>2028-29             (Mar'29)</t>
  </si>
  <si>
    <t>Lakhwar Multipurpose Project (UJVNL)</t>
  </si>
  <si>
    <t>Dehradun &amp; Tehri Garhwal</t>
  </si>
  <si>
    <t>3x100</t>
  </si>
  <si>
    <t>Yamuna</t>
  </si>
  <si>
    <t>Sub-total: Uttarakhand</t>
  </si>
  <si>
    <t>West Bengal</t>
  </si>
  <si>
    <t>Rammam-III (NTPC)</t>
  </si>
  <si>
    <t>Darjeeling</t>
  </si>
  <si>
    <t xml:space="preserve">Rammam/ Rangit/Teesta Brahmaputra </t>
  </si>
  <si>
    <t>2028-29      (Mar'29)</t>
  </si>
  <si>
    <t>Sub-total: West Bengal</t>
  </si>
  <si>
    <t xml:space="preserve">Total: </t>
  </si>
  <si>
    <t># 5 units (1250 MW) likely during 2025-26 and 3 units (750 MW) likely during 2026-27.</t>
  </si>
  <si>
    <t>2025-26 (Mar'26)</t>
  </si>
  <si>
    <t>##2 units (110 MW) likely during 2025-26, 3 units (10 MW) likely during 2026-27.</t>
  </si>
  <si>
    <t>2031-32     (Dec'31)</t>
  </si>
  <si>
    <t>2026-27         (Oct'26)</t>
  </si>
  <si>
    <t xml:space="preserve">HEO </t>
  </si>
  <si>
    <t>Tato-I</t>
  </si>
  <si>
    <t>West Siang</t>
  </si>
  <si>
    <t>Shi-Yomi</t>
  </si>
  <si>
    <t>3x62</t>
  </si>
  <si>
    <t>Yarjep River</t>
  </si>
  <si>
    <t>2029-30  (Sept'29)</t>
  </si>
  <si>
    <t>Siyom River</t>
  </si>
  <si>
    <t>2025-27##         (Apr'26)</t>
  </si>
  <si>
    <t>2027-28 (Dec'27)</t>
  </si>
  <si>
    <t xml:space="preserve">2026-27         (Mar'27)        </t>
  </si>
  <si>
    <t>Note:-Presently 26 no. of hydro electric project (above 25 MW) totaling to 13223.5 MW are under implementation.</t>
  </si>
  <si>
    <t>2025-26             (Dec'25)</t>
  </si>
  <si>
    <t>Annex 1B</t>
  </si>
  <si>
    <t xml:space="preserve">List of Pumped Storagec Projects (above 25 MW) under implementation </t>
  </si>
  <si>
    <t>Name of the Project (Executing Agency)</t>
  </si>
  <si>
    <r>
      <t xml:space="preserve">I.C. </t>
    </r>
    <r>
      <rPr>
        <b/>
        <sz val="9"/>
        <rFont val="Times New Roman"/>
        <family val="1"/>
      </rPr>
      <t>( No. X MW.)</t>
    </r>
  </si>
  <si>
    <t>Date of commissioning</t>
  </si>
  <si>
    <t>Pinnapuram (Greenko AP01 IREP Private Limited)</t>
  </si>
  <si>
    <t>Kurnool</t>
  </si>
  <si>
    <t>1x240+2x120</t>
  </si>
  <si>
    <t>Off Stream</t>
  </si>
  <si>
    <t>2025-26$       (Sept'25)</t>
  </si>
  <si>
    <t>Chitravathi PSP(M/s Adani Renewable Energy Forty-Two Limited)</t>
  </si>
  <si>
    <t>Satya Sai</t>
  </si>
  <si>
    <t xml:space="preserve">2x250 </t>
  </si>
  <si>
    <t>Chitravathi River (Off Stream)</t>
  </si>
  <si>
    <t>2026-27       (Oct'26)</t>
  </si>
  <si>
    <t>Upper Sileru PSP (APGENCO)</t>
  </si>
  <si>
    <t>9x150</t>
  </si>
  <si>
    <t>2028-29 (Feb'29)</t>
  </si>
  <si>
    <t>Gandikota PSP ( M/s Adani Renewable Energy Fifty-One Limited)</t>
  </si>
  <si>
    <t>Kadapa</t>
  </si>
  <si>
    <t xml:space="preserve">4x250 </t>
  </si>
  <si>
    <t>Penna River     (Off Stream)</t>
  </si>
  <si>
    <t>2028-29       (Mar' 2029)</t>
  </si>
  <si>
    <t>Karnataka</t>
  </si>
  <si>
    <t>Saundatti PSP (M/s Greenko KA01 IREP Private Limited)</t>
  </si>
  <si>
    <t>Belagavi</t>
  </si>
  <si>
    <t>320x4+160x2</t>
  </si>
  <si>
    <t>Off stream</t>
  </si>
  <si>
    <t>2027-28       (Dec' 2027)</t>
  </si>
  <si>
    <t xml:space="preserve">Sharavathy Pumped Storage Project </t>
  </si>
  <si>
    <t>Upper dam (Shimoga) &amp; Lower dam (Uttara Kannada)</t>
  </si>
  <si>
    <t>Sharavathy/WFR</t>
  </si>
  <si>
    <t>2029-30 (Dec'29)</t>
  </si>
  <si>
    <t>Sub-total: Karnataka</t>
  </si>
  <si>
    <t>Madhya Pradesh</t>
  </si>
  <si>
    <t>MP30 Gandhi Sagar Pumped Storage Project (Greenko MP01 IREP Private Limited)</t>
  </si>
  <si>
    <t>Neemuch</t>
  </si>
  <si>
    <t xml:space="preserve">7x240 + 2x120 </t>
  </si>
  <si>
    <t>2028-29       (Jun'28)</t>
  </si>
  <si>
    <t>Sub-total: Madhya Pradesh</t>
  </si>
  <si>
    <t>Tamil Nadu</t>
  </si>
  <si>
    <t>Kundah Pumped Storage Phase-I,II&amp;III)</t>
  </si>
  <si>
    <t>Nilgiris</t>
  </si>
  <si>
    <t>Kundah/Bhavani/        Cauvery/EFR     (Off Stream)</t>
  </si>
  <si>
    <t>2025-27#              (Apr'26)</t>
  </si>
  <si>
    <t>Sub-total: Tamil Nadu</t>
  </si>
  <si>
    <t>Tehri PSS (THDC)</t>
  </si>
  <si>
    <t>Tehri Garhwal</t>
  </si>
  <si>
    <t>2x250</t>
  </si>
  <si>
    <t xml:space="preserve">Bhilangna/Bhagirathi/
Ganga 
</t>
  </si>
  <si>
    <t>2025-26*        (Nov'25)</t>
  </si>
  <si>
    <t>Maharashtra</t>
  </si>
  <si>
    <t>Bhivpuri PSP(M/s Tata Power Company Limited)</t>
  </si>
  <si>
    <t>Raigad</t>
  </si>
  <si>
    <t>4x200 + 2x100</t>
  </si>
  <si>
    <t>Indrayani River    (Off Stream)</t>
  </si>
  <si>
    <t>2028-29       (Oct'28)</t>
  </si>
  <si>
    <t>Bhavali PSP (M/s JSW Energy PSP Two Limited)</t>
  </si>
  <si>
    <t>Nashik &amp; Thane</t>
  </si>
  <si>
    <t>5x250+2x125</t>
  </si>
  <si>
    <t>Dharna, Ulhas      (Off Stream)</t>
  </si>
  <si>
    <t>2028-29       (Dec' 2028)</t>
  </si>
  <si>
    <t>Sub-total: Maharashtra</t>
  </si>
  <si>
    <t>Note:-Presently 11 no. of Pumped Storage projects (above 25 MW) totaling to 12110 MW are under implementation.</t>
  </si>
  <si>
    <t>$Out of total eight units, five units of Pinnapuram PSP(1200MW) have been commissioned during Jun'2025 and two units U-7 and U-8 (2 x 120 = 240MW) have been commissioned in August 2025. However, COD letter of U-7 &amp; U-8 is yet to be issued.</t>
  </si>
  <si>
    <t>*Out of total four units two unit of Tehri PSP(500MW) has been commissioned during June and July 2025</t>
  </si>
  <si>
    <t>#3 units (375 MW) likely during 2025-26, 1 unit (125 MW) likely during 2026-27</t>
  </si>
  <si>
    <t>2026-27      (Dec'26)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</si>
</sst>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charset val="134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u/>
      <sz val="5"/>
      <color indexed="12"/>
      <name val="Arial"/>
      <family val="2"/>
    </font>
    <font>
      <sz val="10"/>
      <name val="Arial"/>
      <family val="2"/>
    </font>
    <font>
      <b/>
      <sz val="9"/>
      <name val="Times New Roman"/>
      <family val="1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138">
    <xf numFmtId="0" fontId="0" fillId="0" borderId="0" xfId="0"/>
    <xf numFmtId="2" fontId="1" fillId="2" borderId="0" xfId="0" applyNumberFormat="1" applyFont="1" applyFill="1" applyBorder="1" applyAlignment="1"/>
    <xf numFmtId="2" fontId="2" fillId="2" borderId="0" xfId="0" applyNumberFormat="1" applyFont="1" applyFill="1" applyBorder="1" applyAlignment="1">
      <alignment vertical="center"/>
    </xf>
    <xf numFmtId="2" fontId="2" fillId="2" borderId="0" xfId="0" applyNumberFormat="1" applyFont="1" applyFill="1" applyBorder="1" applyAlignment="1">
      <alignment vertical="top"/>
    </xf>
    <xf numFmtId="2" fontId="3" fillId="2" borderId="0" xfId="0" applyNumberFormat="1" applyFont="1" applyFill="1" applyBorder="1" applyAlignment="1">
      <alignment vertical="center"/>
    </xf>
    <xf numFmtId="2" fontId="2" fillId="2" borderId="0" xfId="0" applyNumberFormat="1" applyFont="1" applyFill="1" applyBorder="1" applyAlignment="1">
      <alignment vertical="top" wrapText="1"/>
    </xf>
    <xf numFmtId="2" fontId="2" fillId="2" borderId="0" xfId="0" applyNumberFormat="1" applyFont="1" applyFill="1" applyBorder="1" applyAlignment="1">
      <alignment vertical="center" wrapText="1"/>
    </xf>
    <xf numFmtId="2" fontId="4" fillId="2" borderId="0" xfId="0" applyNumberFormat="1" applyFont="1" applyFill="1" applyBorder="1" applyAlignment="1"/>
    <xf numFmtId="2" fontId="2" fillId="2" borderId="0" xfId="0" applyNumberFormat="1" applyFont="1" applyFill="1" applyBorder="1" applyAlignment="1"/>
    <xf numFmtId="1" fontId="2" fillId="2" borderId="0" xfId="0" applyNumberFormat="1" applyFont="1" applyFill="1" applyBorder="1" applyAlignment="1">
      <alignment horizontal="center" vertical="top"/>
    </xf>
    <xf numFmtId="2" fontId="2" fillId="2" borderId="0" xfId="0" applyNumberFormat="1" applyFont="1" applyFill="1" applyBorder="1" applyAlignment="1">
      <alignment horizontal="center" vertical="top"/>
    </xf>
    <xf numFmtId="2" fontId="2" fillId="2" borderId="0" xfId="0" applyNumberFormat="1" applyFont="1" applyFill="1" applyBorder="1" applyAlignment="1">
      <alignment horizontal="left" vertical="top"/>
    </xf>
    <xf numFmtId="2" fontId="5" fillId="0" borderId="0" xfId="0" applyNumberFormat="1" applyFont="1" applyFill="1" applyBorder="1" applyAlignment="1">
      <alignment horizontal="center" vertical="top" wrapText="1"/>
    </xf>
    <xf numFmtId="2" fontId="7" fillId="2" borderId="4" xfId="0" applyNumberFormat="1" applyFont="1" applyFill="1" applyBorder="1" applyAlignment="1">
      <alignment vertical="top" wrapText="1"/>
    </xf>
    <xf numFmtId="2" fontId="8" fillId="2" borderId="4" xfId="0" applyNumberFormat="1" applyFont="1" applyFill="1" applyBorder="1" applyAlignment="1">
      <alignment vertical="top" wrapText="1"/>
    </xf>
    <xf numFmtId="1" fontId="2" fillId="2" borderId="3" xfId="0" applyNumberFormat="1" applyFont="1" applyFill="1" applyBorder="1" applyAlignment="1">
      <alignment horizontal="center" vertical="top"/>
    </xf>
    <xf numFmtId="2" fontId="1" fillId="2" borderId="4" xfId="0" applyNumberFormat="1" applyFont="1" applyFill="1" applyBorder="1" applyAlignment="1">
      <alignment horizontal="center" vertical="top"/>
    </xf>
    <xf numFmtId="2" fontId="2" fillId="2" borderId="4" xfId="0" applyNumberFormat="1" applyFont="1" applyFill="1" applyBorder="1" applyAlignment="1">
      <alignment horizontal="center" vertical="top"/>
    </xf>
    <xf numFmtId="2" fontId="2" fillId="2" borderId="4" xfId="0" applyNumberFormat="1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center" vertical="top"/>
    </xf>
    <xf numFmtId="2" fontId="2" fillId="2" borderId="4" xfId="0" applyNumberFormat="1" applyFont="1" applyFill="1" applyBorder="1" applyAlignment="1">
      <alignment horizontal="left" vertical="top" wrapText="1"/>
    </xf>
    <xf numFmtId="2" fontId="2" fillId="2" borderId="4" xfId="0" applyNumberFormat="1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left" vertical="top"/>
    </xf>
    <xf numFmtId="0" fontId="1" fillId="2" borderId="3" xfId="0" applyFont="1" applyFill="1" applyBorder="1" applyAlignment="1">
      <alignment vertical="top"/>
    </xf>
    <xf numFmtId="0" fontId="2" fillId="2" borderId="4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vertical="top"/>
    </xf>
    <xf numFmtId="2" fontId="2" fillId="2" borderId="3" xfId="0" applyNumberFormat="1" applyFont="1" applyFill="1" applyBorder="1" applyAlignment="1">
      <alignment vertical="top"/>
    </xf>
    <xf numFmtId="2" fontId="1" fillId="2" borderId="4" xfId="1" applyNumberFormat="1" applyFont="1" applyFill="1" applyBorder="1" applyAlignment="1" applyProtection="1">
      <alignment horizontal="center" vertical="top"/>
    </xf>
    <xf numFmtId="2" fontId="2" fillId="2" borderId="4" xfId="0" applyNumberFormat="1" applyFont="1" applyFill="1" applyBorder="1" applyAlignment="1">
      <alignment vertical="top" wrapText="1"/>
    </xf>
    <xf numFmtId="1" fontId="2" fillId="2" borderId="4" xfId="0" applyNumberFormat="1" applyFont="1" applyFill="1" applyBorder="1" applyAlignment="1">
      <alignment horizontal="left" vertical="top"/>
    </xf>
    <xf numFmtId="1" fontId="2" fillId="2" borderId="4" xfId="0" applyNumberFormat="1" applyFont="1" applyFill="1" applyBorder="1" applyAlignment="1">
      <alignment horizontal="center" vertical="top"/>
    </xf>
    <xf numFmtId="1" fontId="2" fillId="2" borderId="3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vertical="center" wrapText="1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left" vertical="center"/>
    </xf>
    <xf numFmtId="2" fontId="2" fillId="2" borderId="4" xfId="0" applyNumberFormat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vertical="center"/>
    </xf>
    <xf numFmtId="2" fontId="6" fillId="2" borderId="4" xfId="0" applyNumberFormat="1" applyFont="1" applyFill="1" applyBorder="1" applyAlignment="1">
      <alignment horizontal="center" vertical="top"/>
    </xf>
    <xf numFmtId="2" fontId="6" fillId="2" borderId="4" xfId="0" applyNumberFormat="1" applyFont="1" applyFill="1" applyBorder="1" applyAlignment="1">
      <alignment horizontal="left" vertical="top"/>
    </xf>
    <xf numFmtId="2" fontId="4" fillId="2" borderId="4" xfId="0" applyNumberFormat="1" applyFont="1" applyFill="1" applyBorder="1" applyAlignment="1">
      <alignment horizontal="center" vertical="top"/>
    </xf>
    <xf numFmtId="2" fontId="4" fillId="2" borderId="4" xfId="0" applyNumberFormat="1" applyFont="1" applyFill="1" applyBorder="1" applyAlignment="1">
      <alignment horizontal="left" vertical="top"/>
    </xf>
    <xf numFmtId="2" fontId="9" fillId="0" borderId="0" xfId="0" applyNumberFormat="1" applyFont="1" applyFill="1" applyBorder="1" applyAlignment="1">
      <alignment horizontal="center" vertical="top" wrapText="1"/>
    </xf>
    <xf numFmtId="2" fontId="5" fillId="0" borderId="8" xfId="0" applyNumberFormat="1" applyFont="1" applyFill="1" applyBorder="1" applyAlignment="1">
      <alignment horizontal="center" vertical="top" wrapText="1"/>
    </xf>
    <xf numFmtId="2" fontId="5" fillId="0" borderId="8" xfId="0" applyNumberFormat="1" applyFont="1" applyFill="1" applyBorder="1" applyAlignment="1">
      <alignment horizontal="center" vertical="center" wrapText="1"/>
    </xf>
    <xf numFmtId="2" fontId="2" fillId="0" borderId="8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horizontal="center" vertical="top" wrapText="1"/>
    </xf>
    <xf numFmtId="2" fontId="2" fillId="0" borderId="8" xfId="0" applyNumberFormat="1" applyFont="1" applyFill="1" applyBorder="1" applyAlignment="1">
      <alignment vertical="top" wrapText="1"/>
    </xf>
    <xf numFmtId="2" fontId="2" fillId="0" borderId="8" xfId="0" applyNumberFormat="1" applyFont="1" applyFill="1" applyBorder="1" applyAlignment="1">
      <alignment horizontal="center" vertical="center" wrapText="1"/>
    </xf>
    <xf numFmtId="1" fontId="5" fillId="0" borderId="8" xfId="0" applyNumberFormat="1" applyFont="1" applyFill="1" applyBorder="1" applyAlignment="1">
      <alignment horizontal="center" vertical="top" wrapText="1"/>
    </xf>
    <xf numFmtId="2" fontId="2" fillId="2" borderId="4" xfId="0" applyNumberFormat="1" applyFont="1" applyFill="1" applyBorder="1" applyAlignment="1">
      <alignment horizontal="center" vertical="center" wrapText="1"/>
    </xf>
    <xf numFmtId="2" fontId="4" fillId="0" borderId="8" xfId="0" applyNumberFormat="1" applyFont="1" applyFill="1" applyBorder="1" applyAlignment="1">
      <alignment wrapText="1"/>
    </xf>
    <xf numFmtId="2" fontId="11" fillId="0" borderId="8" xfId="0" applyNumberFormat="1" applyFont="1" applyFill="1" applyBorder="1" applyAlignment="1">
      <alignment horizontal="center" vertical="top" wrapText="1"/>
    </xf>
    <xf numFmtId="1" fontId="1" fillId="0" borderId="8" xfId="0" applyNumberFormat="1" applyFont="1" applyFill="1" applyBorder="1" applyAlignment="1">
      <alignment horizontal="left" vertical="top" wrapText="1"/>
    </xf>
    <xf numFmtId="2" fontId="5" fillId="0" borderId="4" xfId="0" applyNumberFormat="1" applyFont="1" applyBorder="1" applyAlignment="1">
      <alignment vertical="top" wrapText="1"/>
    </xf>
    <xf numFmtId="2" fontId="5" fillId="0" borderId="4" xfId="0" applyNumberFormat="1" applyFont="1" applyBorder="1" applyAlignment="1">
      <alignment horizontal="left" vertical="top"/>
    </xf>
    <xf numFmtId="0" fontId="5" fillId="0" borderId="4" xfId="0" applyFont="1" applyBorder="1" applyAlignment="1">
      <alignment horizontal="center" vertical="top"/>
    </xf>
    <xf numFmtId="2" fontId="5" fillId="0" borderId="4" xfId="0" applyNumberFormat="1" applyFont="1" applyBorder="1" applyAlignment="1">
      <alignment horizontal="center" vertical="top"/>
    </xf>
    <xf numFmtId="2" fontId="5" fillId="0" borderId="4" xfId="0" applyNumberFormat="1" applyFont="1" applyBorder="1" applyAlignment="1">
      <alignment horizontal="left" vertical="top" wrapText="1"/>
    </xf>
    <xf numFmtId="2" fontId="5" fillId="0" borderId="15" xfId="0" applyNumberFormat="1" applyFont="1" applyBorder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top" wrapText="1"/>
    </xf>
    <xf numFmtId="2" fontId="2" fillId="2" borderId="0" xfId="0" applyNumberFormat="1" applyFont="1" applyFill="1" applyAlignment="1">
      <alignment vertical="top" wrapText="1"/>
    </xf>
    <xf numFmtId="2" fontId="2" fillId="2" borderId="0" xfId="0" applyNumberFormat="1" applyFont="1" applyFill="1" applyAlignment="1">
      <alignment horizontal="center" vertical="top" wrapText="1"/>
    </xf>
    <xf numFmtId="2" fontId="2" fillId="2" borderId="0" xfId="0" applyNumberFormat="1" applyFont="1" applyFill="1" applyAlignment="1">
      <alignment horizontal="left" vertical="top" wrapText="1"/>
    </xf>
    <xf numFmtId="2" fontId="9" fillId="0" borderId="16" xfId="0" applyNumberFormat="1" applyFont="1" applyBorder="1" applyAlignment="1">
      <alignment horizontal="center" vertical="top" wrapText="1"/>
    </xf>
    <xf numFmtId="1" fontId="2" fillId="2" borderId="3" xfId="0" applyNumberFormat="1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2" fontId="5" fillId="0" borderId="8" xfId="0" applyNumberFormat="1" applyFont="1" applyBorder="1" applyAlignment="1">
      <alignment horizontal="center" vertical="top" wrapText="1"/>
    </xf>
    <xf numFmtId="2" fontId="5" fillId="0" borderId="25" xfId="0" applyNumberFormat="1" applyFont="1" applyBorder="1" applyAlignment="1">
      <alignment horizontal="center" vertical="top" wrapText="1"/>
    </xf>
    <xf numFmtId="2" fontId="5" fillId="0" borderId="25" xfId="0" applyNumberFormat="1" applyFont="1" applyBorder="1" applyAlignment="1">
      <alignment horizontal="center" vertical="top"/>
    </xf>
    <xf numFmtId="2" fontId="5" fillId="0" borderId="2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left" vertical="top"/>
    </xf>
    <xf numFmtId="2" fontId="2" fillId="0" borderId="4" xfId="0" applyNumberFormat="1" applyFont="1" applyBorder="1" applyAlignment="1">
      <alignment horizontal="center" vertical="top"/>
    </xf>
    <xf numFmtId="2" fontId="2" fillId="0" borderId="4" xfId="0" applyNumberFormat="1" applyFont="1" applyBorder="1" applyAlignment="1">
      <alignment horizontal="left" vertical="top" wrapText="1"/>
    </xf>
    <xf numFmtId="2" fontId="5" fillId="0" borderId="27" xfId="0" applyNumberFormat="1" applyFont="1" applyBorder="1" applyAlignment="1">
      <alignment horizontal="center" vertical="top" wrapText="1"/>
    </xf>
    <xf numFmtId="2" fontId="5" fillId="0" borderId="4" xfId="0" applyNumberFormat="1" applyFont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2" fontId="2" fillId="0" borderId="8" xfId="0" applyNumberFormat="1" applyFont="1" applyBorder="1" applyAlignment="1">
      <alignment vertical="center" wrapText="1"/>
    </xf>
    <xf numFmtId="2" fontId="5" fillId="0" borderId="15" xfId="0" applyNumberFormat="1" applyFont="1" applyBorder="1" applyAlignment="1">
      <alignment horizontal="center" vertical="top" wrapText="1"/>
    </xf>
    <xf numFmtId="2" fontId="2" fillId="2" borderId="3" xfId="0" applyNumberFormat="1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center" wrapText="1"/>
    </xf>
    <xf numFmtId="2" fontId="5" fillId="2" borderId="8" xfId="0" applyNumberFormat="1" applyFont="1" applyFill="1" applyBorder="1" applyAlignment="1">
      <alignment horizontal="center" vertical="top" wrapText="1"/>
    </xf>
    <xf numFmtId="2" fontId="2" fillId="0" borderId="8" xfId="0" applyNumberFormat="1" applyFont="1" applyBorder="1" applyAlignment="1">
      <alignment vertical="top" wrapText="1"/>
    </xf>
    <xf numFmtId="2" fontId="1" fillId="0" borderId="4" xfId="0" applyNumberFormat="1" applyFont="1" applyBorder="1" applyAlignment="1">
      <alignment horizontal="center" vertical="top" wrapText="1"/>
    </xf>
    <xf numFmtId="2" fontId="4" fillId="2" borderId="4" xfId="0" applyNumberFormat="1" applyFont="1" applyFill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left" vertical="top" wrapText="1"/>
    </xf>
    <xf numFmtId="1" fontId="1" fillId="2" borderId="0" xfId="0" applyNumberFormat="1" applyFont="1" applyFill="1" applyAlignment="1">
      <alignment horizontal="left" vertical="top" wrapText="1"/>
    </xf>
    <xf numFmtId="1" fontId="6" fillId="2" borderId="1" xfId="0" applyNumberFormat="1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1" fontId="6" fillId="2" borderId="7" xfId="0" applyNumberFormat="1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wrapText="1"/>
    </xf>
    <xf numFmtId="1" fontId="6" fillId="2" borderId="8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Border="1" applyAlignment="1">
      <alignment horizontal="left"/>
    </xf>
    <xf numFmtId="1" fontId="1" fillId="2" borderId="3" xfId="0" applyNumberFormat="1" applyFont="1" applyFill="1" applyBorder="1" applyAlignment="1">
      <alignment horizontal="left" vertical="top" wrapText="1"/>
    </xf>
    <xf numFmtId="1" fontId="1" fillId="2" borderId="4" xfId="0" applyNumberFormat="1" applyFont="1" applyFill="1" applyBorder="1" applyAlignment="1">
      <alignment horizontal="left" vertical="top" wrapText="1"/>
    </xf>
    <xf numFmtId="1" fontId="1" fillId="2" borderId="8" xfId="0" applyNumberFormat="1" applyFont="1" applyFill="1" applyBorder="1" applyAlignment="1">
      <alignment horizontal="left" vertical="top" wrapText="1"/>
    </xf>
    <xf numFmtId="1" fontId="1" fillId="2" borderId="5" xfId="0" applyNumberFormat="1" applyFont="1" applyFill="1" applyBorder="1" applyAlignment="1">
      <alignment horizontal="left" vertical="top" wrapText="1"/>
    </xf>
    <xf numFmtId="1" fontId="1" fillId="2" borderId="6" xfId="0" applyNumberFormat="1" applyFont="1" applyFill="1" applyBorder="1" applyAlignment="1">
      <alignment horizontal="left" vertical="top" wrapText="1"/>
    </xf>
    <xf numFmtId="1" fontId="1" fillId="2" borderId="11" xfId="0" applyNumberFormat="1" applyFont="1" applyFill="1" applyBorder="1" applyAlignment="1">
      <alignment horizontal="left" vertical="top" wrapText="1"/>
    </xf>
    <xf numFmtId="1" fontId="7" fillId="2" borderId="3" xfId="0" applyNumberFormat="1" applyFont="1" applyFill="1" applyBorder="1" applyAlignment="1">
      <alignment horizontal="left" vertical="top" wrapText="1"/>
    </xf>
    <xf numFmtId="2" fontId="7" fillId="2" borderId="4" xfId="0" applyNumberFormat="1" applyFont="1" applyFill="1" applyBorder="1" applyAlignment="1">
      <alignment horizontal="center" vertical="center" wrapText="1"/>
    </xf>
    <xf numFmtId="2" fontId="7" fillId="2" borderId="4" xfId="0" applyNumberFormat="1" applyFont="1" applyFill="1" applyBorder="1" applyAlignment="1">
      <alignment horizontal="center" vertical="center"/>
    </xf>
    <xf numFmtId="2" fontId="7" fillId="2" borderId="9" xfId="0" applyNumberFormat="1" applyFont="1" applyFill="1" applyBorder="1" applyAlignment="1">
      <alignment horizontal="center" vertical="center" wrapText="1"/>
    </xf>
    <xf numFmtId="2" fontId="7" fillId="2" borderId="10" xfId="0" applyNumberFormat="1" applyFont="1" applyFill="1" applyBorder="1" applyAlignment="1">
      <alignment horizontal="center" vertical="center" wrapText="1"/>
    </xf>
    <xf numFmtId="2" fontId="10" fillId="0" borderId="8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top"/>
    </xf>
    <xf numFmtId="1" fontId="1" fillId="2" borderId="12" xfId="0" applyNumberFormat="1" applyFont="1" applyFill="1" applyBorder="1" applyAlignment="1">
      <alignment horizontal="left" vertical="top" wrapText="1"/>
    </xf>
    <xf numFmtId="1" fontId="1" fillId="2" borderId="13" xfId="0" applyNumberFormat="1" applyFont="1" applyFill="1" applyBorder="1" applyAlignment="1">
      <alignment horizontal="left" vertical="top" wrapText="1"/>
    </xf>
    <xf numFmtId="1" fontId="1" fillId="2" borderId="14" xfId="0" applyNumberFormat="1" applyFont="1" applyFill="1" applyBorder="1" applyAlignment="1">
      <alignment horizontal="left" vertical="top" wrapText="1"/>
    </xf>
    <xf numFmtId="2" fontId="9" fillId="0" borderId="28" xfId="0" applyNumberFormat="1" applyFont="1" applyBorder="1" applyAlignment="1">
      <alignment horizontal="left" vertical="top"/>
    </xf>
    <xf numFmtId="0" fontId="15" fillId="0" borderId="13" xfId="0" applyFont="1" applyBorder="1"/>
    <xf numFmtId="0" fontId="15" fillId="0" borderId="29" xfId="0" applyFont="1" applyBorder="1"/>
    <xf numFmtId="2" fontId="9" fillId="0" borderId="28" xfId="0" applyNumberFormat="1" applyFont="1" applyBorder="1" applyAlignment="1">
      <alignment horizontal="left" vertical="top" wrapText="1"/>
    </xf>
    <xf numFmtId="2" fontId="9" fillId="0" borderId="13" xfId="0" applyNumberFormat="1" applyFont="1" applyBorder="1" applyAlignment="1">
      <alignment horizontal="left" vertical="top" wrapText="1"/>
    </xf>
    <xf numFmtId="2" fontId="9" fillId="0" borderId="29" xfId="0" applyNumberFormat="1" applyFont="1" applyBorder="1" applyAlignment="1">
      <alignment horizontal="left" vertical="top" wrapText="1"/>
    </xf>
    <xf numFmtId="2" fontId="9" fillId="0" borderId="30" xfId="0" applyNumberFormat="1" applyFont="1" applyBorder="1" applyAlignment="1">
      <alignment horizontal="left" vertical="top"/>
    </xf>
    <xf numFmtId="2" fontId="9" fillId="0" borderId="31" xfId="0" applyNumberFormat="1" applyFont="1" applyBorder="1" applyAlignment="1">
      <alignment horizontal="left" vertical="top"/>
    </xf>
    <xf numFmtId="2" fontId="9" fillId="0" borderId="32" xfId="0" applyNumberFormat="1" applyFont="1" applyBorder="1" applyAlignment="1">
      <alignment horizontal="left" vertical="top"/>
    </xf>
    <xf numFmtId="1" fontId="1" fillId="2" borderId="33" xfId="0" applyNumberFormat="1" applyFont="1" applyFill="1" applyBorder="1" applyAlignment="1">
      <alignment horizontal="left" vertical="top" wrapText="1"/>
    </xf>
    <xf numFmtId="1" fontId="1" fillId="2" borderId="34" xfId="0" applyNumberFormat="1" applyFont="1" applyFill="1" applyBorder="1" applyAlignment="1">
      <alignment horizontal="left" vertical="top" wrapText="1"/>
    </xf>
    <xf numFmtId="1" fontId="1" fillId="2" borderId="35" xfId="0" applyNumberFormat="1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center" vertical="top" wrapText="1"/>
    </xf>
    <xf numFmtId="2" fontId="6" fillId="2" borderId="28" xfId="0" applyNumberFormat="1" applyFont="1" applyFill="1" applyBorder="1" applyAlignment="1">
      <alignment horizontal="center" vertical="top" wrapText="1"/>
    </xf>
    <xf numFmtId="2" fontId="6" fillId="2" borderId="13" xfId="0" applyNumberFormat="1" applyFont="1" applyFill="1" applyBorder="1" applyAlignment="1">
      <alignment horizontal="center" vertical="top" wrapText="1"/>
    </xf>
    <xf numFmtId="2" fontId="6" fillId="2" borderId="29" xfId="0" applyNumberFormat="1" applyFont="1" applyFill="1" applyBorder="1" applyAlignment="1">
      <alignment horizontal="center" vertical="top" wrapText="1"/>
    </xf>
    <xf numFmtId="1" fontId="6" fillId="2" borderId="17" xfId="0" applyNumberFormat="1" applyFont="1" applyFill="1" applyBorder="1" applyAlignment="1">
      <alignment horizontal="center" vertical="center" wrapText="1"/>
    </xf>
    <xf numFmtId="1" fontId="6" fillId="2" borderId="18" xfId="0" applyNumberFormat="1" applyFont="1" applyFill="1" applyBorder="1" applyAlignment="1">
      <alignment horizontal="center" vertical="center" wrapText="1"/>
    </xf>
    <xf numFmtId="1" fontId="6" fillId="2" borderId="19" xfId="0" applyNumberFormat="1" applyFont="1" applyFill="1" applyBorder="1" applyAlignment="1">
      <alignment horizontal="center" vertical="center" wrapText="1"/>
    </xf>
    <xf numFmtId="1" fontId="6" fillId="2" borderId="20" xfId="0" applyNumberFormat="1" applyFont="1" applyFill="1" applyBorder="1" applyAlignment="1">
      <alignment horizontal="center" vertical="center" wrapText="1"/>
    </xf>
    <xf numFmtId="1" fontId="6" fillId="2" borderId="21" xfId="0" applyNumberFormat="1" applyFont="1" applyFill="1" applyBorder="1" applyAlignment="1">
      <alignment horizontal="center" vertical="center" wrapText="1"/>
    </xf>
    <xf numFmtId="1" fontId="6" fillId="2" borderId="22" xfId="0" applyNumberFormat="1" applyFont="1" applyFill="1" applyBorder="1" applyAlignment="1">
      <alignment horizontal="center" vertical="center" wrapText="1"/>
    </xf>
    <xf numFmtId="2" fontId="10" fillId="0" borderId="23" xfId="0" applyNumberFormat="1" applyFont="1" applyBorder="1" applyAlignment="1">
      <alignment horizontal="center" vertical="center" wrapText="1"/>
    </xf>
    <xf numFmtId="0" fontId="15" fillId="0" borderId="24" xfId="0" applyFont="1" applyBorder="1"/>
    <xf numFmtId="2" fontId="10" fillId="0" borderId="8" xfId="0" applyNumberFormat="1" applyFont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5"/>
  <sheetViews>
    <sheetView tabSelected="1" topLeftCell="A5" zoomScaleNormal="100" workbookViewId="0">
      <selection activeCell="M29" sqref="M29"/>
    </sheetView>
  </sheetViews>
  <sheetFormatPr defaultColWidth="9.140625" defaultRowHeight="15.75"/>
  <cols>
    <col min="1" max="1" width="4.7109375" style="8" customWidth="1"/>
    <col min="2" max="2" width="6.42578125" style="9" customWidth="1"/>
    <col min="3" max="3" width="20.85546875" style="3" customWidth="1"/>
    <col min="4" max="4" width="9.42578125" style="10" customWidth="1"/>
    <col min="5" max="5" width="14.140625" style="11" customWidth="1"/>
    <col min="6" max="6" width="13.28515625" style="10" customWidth="1"/>
    <col min="7" max="7" width="15.85546875" style="10" customWidth="1"/>
    <col min="8" max="8" width="18.5703125" style="11" customWidth="1"/>
    <col min="9" max="9" width="20.7109375" style="10" hidden="1" customWidth="1"/>
    <col min="10" max="10" width="16.28515625" style="12" customWidth="1"/>
    <col min="11" max="16384" width="9.140625" style="8"/>
  </cols>
  <sheetData>
    <row r="1" spans="1:16" ht="21.75" customHeight="1">
      <c r="J1" s="42" t="s">
        <v>0</v>
      </c>
    </row>
    <row r="2" spans="1:16" ht="20.25" customHeight="1">
      <c r="B2" s="90" t="s">
        <v>1</v>
      </c>
      <c r="C2" s="91"/>
      <c r="D2" s="91"/>
      <c r="E2" s="91"/>
      <c r="F2" s="91"/>
      <c r="G2" s="91"/>
      <c r="H2" s="91"/>
      <c r="I2" s="91"/>
      <c r="J2" s="92"/>
    </row>
    <row r="3" spans="1:16" ht="21.75" customHeight="1">
      <c r="B3" s="93"/>
      <c r="C3" s="94"/>
      <c r="D3" s="94"/>
      <c r="E3" s="94"/>
      <c r="F3" s="94"/>
      <c r="G3" s="94"/>
      <c r="H3" s="94"/>
      <c r="I3" s="94"/>
      <c r="J3" s="95"/>
    </row>
    <row r="4" spans="1:16" s="1" customFormat="1" ht="26.25" customHeight="1">
      <c r="A4" s="8"/>
      <c r="B4" s="103" t="s">
        <v>2</v>
      </c>
      <c r="C4" s="13" t="s">
        <v>3</v>
      </c>
      <c r="D4" s="104" t="s">
        <v>4</v>
      </c>
      <c r="E4" s="104" t="s">
        <v>5</v>
      </c>
      <c r="F4" s="104" t="s">
        <v>6</v>
      </c>
      <c r="G4" s="104" t="s">
        <v>7</v>
      </c>
      <c r="H4" s="105" t="s">
        <v>8</v>
      </c>
      <c r="I4" s="106" t="s">
        <v>9</v>
      </c>
      <c r="J4" s="108" t="s">
        <v>10</v>
      </c>
    </row>
    <row r="5" spans="1:16" s="1" customFormat="1" ht="42" customHeight="1">
      <c r="A5" s="8"/>
      <c r="B5" s="103"/>
      <c r="C5" s="14" t="s">
        <v>11</v>
      </c>
      <c r="D5" s="104"/>
      <c r="E5" s="104"/>
      <c r="F5" s="104"/>
      <c r="G5" s="104"/>
      <c r="H5" s="105"/>
      <c r="I5" s="107"/>
      <c r="J5" s="108"/>
      <c r="K5" s="2"/>
      <c r="L5" s="2"/>
      <c r="M5" s="2"/>
      <c r="N5" s="2"/>
      <c r="O5" s="2"/>
      <c r="P5" s="2"/>
    </row>
    <row r="6" spans="1:16" s="1" customFormat="1">
      <c r="A6" s="8"/>
      <c r="B6" s="15"/>
      <c r="C6" s="16" t="s">
        <v>12</v>
      </c>
      <c r="D6" s="17"/>
      <c r="E6" s="18"/>
      <c r="F6" s="19"/>
      <c r="G6" s="17"/>
      <c r="H6" s="20"/>
      <c r="I6" s="21"/>
      <c r="J6" s="43"/>
      <c r="K6" s="2"/>
      <c r="L6" s="2"/>
      <c r="M6" s="2"/>
      <c r="N6" s="2"/>
      <c r="O6" s="2"/>
      <c r="P6" s="2"/>
    </row>
    <row r="7" spans="1:16" s="1" customFormat="1" ht="63.75" customHeight="1">
      <c r="A7" s="8"/>
      <c r="B7" s="15">
        <v>1</v>
      </c>
      <c r="C7" s="20" t="s">
        <v>13</v>
      </c>
      <c r="D7" s="17" t="s">
        <v>14</v>
      </c>
      <c r="E7" s="20" t="s">
        <v>15</v>
      </c>
      <c r="F7" s="17" t="s">
        <v>16</v>
      </c>
      <c r="G7" s="17">
        <v>960</v>
      </c>
      <c r="H7" s="20" t="s">
        <v>17</v>
      </c>
      <c r="I7" s="21">
        <v>23.72</v>
      </c>
      <c r="J7" s="43" t="s">
        <v>18</v>
      </c>
      <c r="K7" s="2"/>
      <c r="L7" s="2"/>
      <c r="M7" s="2"/>
      <c r="N7" s="2"/>
      <c r="O7" s="2"/>
      <c r="P7" s="2"/>
    </row>
    <row r="8" spans="1:16" s="1" customFormat="1" ht="63.75" customHeight="1">
      <c r="A8" s="8"/>
      <c r="B8" s="15">
        <v>2</v>
      </c>
      <c r="C8" s="20" t="s">
        <v>19</v>
      </c>
      <c r="D8" s="17" t="s">
        <v>14</v>
      </c>
      <c r="E8" s="20" t="s">
        <v>20</v>
      </c>
      <c r="F8" s="21" t="s">
        <v>21</v>
      </c>
      <c r="G8" s="17">
        <v>230</v>
      </c>
      <c r="H8" s="20" t="s">
        <v>22</v>
      </c>
      <c r="I8" s="21">
        <v>26.84</v>
      </c>
      <c r="J8" s="43" t="s">
        <v>142</v>
      </c>
      <c r="K8" s="2"/>
      <c r="L8" s="2"/>
      <c r="M8" s="2"/>
      <c r="N8" s="2"/>
      <c r="O8" s="2"/>
      <c r="P8" s="2"/>
    </row>
    <row r="9" spans="1:16" s="1" customFormat="1">
      <c r="A9" s="8"/>
      <c r="B9" s="15"/>
      <c r="C9" s="16" t="s">
        <v>23</v>
      </c>
      <c r="D9" s="16"/>
      <c r="E9" s="22"/>
      <c r="F9" s="16"/>
      <c r="G9" s="16">
        <f>SUM(G7:G8)</f>
        <v>1190</v>
      </c>
      <c r="H9" s="18"/>
      <c r="I9" s="17"/>
      <c r="J9" s="43"/>
      <c r="K9" s="2"/>
      <c r="L9" s="2"/>
      <c r="M9" s="2"/>
      <c r="N9" s="2"/>
      <c r="O9" s="2"/>
      <c r="P9" s="2"/>
    </row>
    <row r="10" spans="1:16">
      <c r="B10" s="23"/>
      <c r="C10" s="16" t="s">
        <v>24</v>
      </c>
      <c r="D10" s="17"/>
      <c r="E10" s="18"/>
      <c r="F10" s="19"/>
      <c r="G10" s="17"/>
      <c r="H10" s="24"/>
      <c r="I10" s="17"/>
      <c r="J10" s="43"/>
      <c r="K10" s="2"/>
      <c r="L10" s="2"/>
      <c r="M10" s="2"/>
      <c r="N10" s="2"/>
      <c r="O10" s="2"/>
      <c r="P10" s="2"/>
    </row>
    <row r="11" spans="1:16" ht="31.5">
      <c r="B11" s="15">
        <v>3</v>
      </c>
      <c r="C11" s="20" t="s">
        <v>25</v>
      </c>
      <c r="D11" s="17" t="s">
        <v>26</v>
      </c>
      <c r="E11" s="20" t="s">
        <v>27</v>
      </c>
      <c r="F11" s="19" t="s">
        <v>28</v>
      </c>
      <c r="G11" s="17">
        <v>2000</v>
      </c>
      <c r="H11" s="20" t="s">
        <v>29</v>
      </c>
      <c r="I11" s="21">
        <v>93.88</v>
      </c>
      <c r="J11" s="44" t="s">
        <v>30</v>
      </c>
    </row>
    <row r="12" spans="1:16" ht="46.5" customHeight="1">
      <c r="B12" s="15">
        <v>4</v>
      </c>
      <c r="C12" s="20" t="s">
        <v>31</v>
      </c>
      <c r="D12" s="17" t="s">
        <v>26</v>
      </c>
      <c r="E12" s="20" t="s">
        <v>32</v>
      </c>
      <c r="F12" s="17" t="s">
        <v>33</v>
      </c>
      <c r="G12" s="17">
        <v>2880</v>
      </c>
      <c r="H12" s="20" t="s">
        <v>34</v>
      </c>
      <c r="I12" s="21">
        <v>12.74</v>
      </c>
      <c r="J12" s="43" t="s">
        <v>35</v>
      </c>
    </row>
    <row r="13" spans="1:16" ht="46.5" customHeight="1">
      <c r="B13" s="15">
        <v>5</v>
      </c>
      <c r="C13" s="54" t="s">
        <v>146</v>
      </c>
      <c r="D13" s="17" t="s">
        <v>26</v>
      </c>
      <c r="E13" s="55" t="s">
        <v>148</v>
      </c>
      <c r="F13" s="56" t="s">
        <v>73</v>
      </c>
      <c r="G13" s="57">
        <v>240</v>
      </c>
      <c r="H13" s="58" t="s">
        <v>151</v>
      </c>
      <c r="I13" s="59" t="s">
        <v>152</v>
      </c>
      <c r="J13" s="59" t="s">
        <v>152</v>
      </c>
    </row>
    <row r="14" spans="1:16" ht="46.5" customHeight="1">
      <c r="B14" s="15">
        <v>6</v>
      </c>
      <c r="C14" s="54" t="s">
        <v>147</v>
      </c>
      <c r="D14" s="17" t="s">
        <v>26</v>
      </c>
      <c r="E14" s="55" t="s">
        <v>149</v>
      </c>
      <c r="F14" s="56" t="s">
        <v>150</v>
      </c>
      <c r="G14" s="57">
        <v>186</v>
      </c>
      <c r="H14" s="58" t="s">
        <v>153</v>
      </c>
      <c r="I14" s="59" t="s">
        <v>152</v>
      </c>
      <c r="J14" s="59" t="s">
        <v>152</v>
      </c>
    </row>
    <row r="15" spans="1:16" s="2" customFormat="1">
      <c r="A15" s="8"/>
      <c r="B15" s="15"/>
      <c r="C15" s="109" t="s">
        <v>36</v>
      </c>
      <c r="D15" s="109"/>
      <c r="E15" s="109"/>
      <c r="F15" s="16"/>
      <c r="G15" s="16">
        <f>SUM(G11:G14)</f>
        <v>5306</v>
      </c>
      <c r="H15" s="25"/>
      <c r="I15" s="17"/>
      <c r="J15" s="43"/>
    </row>
    <row r="16" spans="1:16" s="2" customFormat="1">
      <c r="B16" s="15"/>
      <c r="C16" s="22" t="s">
        <v>37</v>
      </c>
      <c r="D16" s="17"/>
      <c r="E16" s="18"/>
      <c r="F16" s="19"/>
      <c r="G16" s="17"/>
      <c r="H16" s="20"/>
      <c r="I16" s="21"/>
      <c r="J16" s="45"/>
    </row>
    <row r="17" spans="1:10" s="2" customFormat="1" ht="31.5">
      <c r="B17" s="15">
        <v>7</v>
      </c>
      <c r="C17" s="20" t="s">
        <v>38</v>
      </c>
      <c r="D17" s="17" t="s">
        <v>14</v>
      </c>
      <c r="E17" s="20" t="s">
        <v>39</v>
      </c>
      <c r="F17" s="21" t="s">
        <v>40</v>
      </c>
      <c r="G17" s="17">
        <v>120</v>
      </c>
      <c r="H17" s="20" t="s">
        <v>41</v>
      </c>
      <c r="I17" s="21">
        <v>80</v>
      </c>
      <c r="J17" s="43" t="s">
        <v>154</v>
      </c>
    </row>
    <row r="18" spans="1:10" s="1" customFormat="1">
      <c r="A18" s="2"/>
      <c r="B18" s="15"/>
      <c r="C18" s="16" t="s">
        <v>42</v>
      </c>
      <c r="D18" s="16"/>
      <c r="E18" s="22"/>
      <c r="F18" s="16"/>
      <c r="G18" s="16">
        <f>SUM(G17:G17)</f>
        <v>120</v>
      </c>
      <c r="H18" s="18"/>
      <c r="I18" s="17"/>
      <c r="J18" s="46"/>
    </row>
    <row r="19" spans="1:10" s="3" customFormat="1">
      <c r="A19" s="1"/>
      <c r="B19" s="15"/>
      <c r="C19" s="16" t="s">
        <v>43</v>
      </c>
      <c r="D19" s="16"/>
      <c r="E19" s="22"/>
      <c r="F19" s="16"/>
      <c r="G19" s="16"/>
      <c r="H19" s="22"/>
      <c r="I19" s="16"/>
      <c r="J19" s="47"/>
    </row>
    <row r="20" spans="1:10" s="2" customFormat="1" ht="43.5" customHeight="1">
      <c r="A20" s="4"/>
      <c r="B20" s="15">
        <v>8</v>
      </c>
      <c r="C20" s="20" t="s">
        <v>44</v>
      </c>
      <c r="D20" s="17" t="s">
        <v>26</v>
      </c>
      <c r="E20" s="20" t="s">
        <v>45</v>
      </c>
      <c r="F20" s="17" t="s">
        <v>46</v>
      </c>
      <c r="G20" s="17">
        <v>210</v>
      </c>
      <c r="H20" s="20" t="s">
        <v>47</v>
      </c>
      <c r="I20" s="21">
        <v>51</v>
      </c>
      <c r="J20" s="44" t="s">
        <v>48</v>
      </c>
    </row>
    <row r="21" spans="1:10" s="2" customFormat="1" ht="31.5">
      <c r="B21" s="15">
        <v>9</v>
      </c>
      <c r="C21" s="20" t="s">
        <v>49</v>
      </c>
      <c r="D21" s="17" t="s">
        <v>26</v>
      </c>
      <c r="E21" s="20" t="s">
        <v>50</v>
      </c>
      <c r="F21" s="17" t="s">
        <v>51</v>
      </c>
      <c r="G21" s="17">
        <v>66</v>
      </c>
      <c r="H21" s="20" t="s">
        <v>52</v>
      </c>
      <c r="I21" s="21">
        <v>59.38</v>
      </c>
      <c r="J21" s="44" t="s">
        <v>53</v>
      </c>
    </row>
    <row r="22" spans="1:10" s="2" customFormat="1" ht="31.5">
      <c r="B22" s="15">
        <v>10</v>
      </c>
      <c r="C22" s="20" t="s">
        <v>54</v>
      </c>
      <c r="D22" s="17" t="s">
        <v>26</v>
      </c>
      <c r="E22" s="18" t="s">
        <v>55</v>
      </c>
      <c r="F22" s="21" t="s">
        <v>56</v>
      </c>
      <c r="G22" s="17">
        <v>382</v>
      </c>
      <c r="H22" s="20" t="s">
        <v>57</v>
      </c>
      <c r="I22" s="21">
        <v>25.67</v>
      </c>
      <c r="J22" s="48" t="s">
        <v>58</v>
      </c>
    </row>
    <row r="23" spans="1:10" s="3" customFormat="1" ht="31.5">
      <c r="B23" s="15">
        <v>11</v>
      </c>
      <c r="C23" s="20" t="s">
        <v>59</v>
      </c>
      <c r="D23" s="17" t="s">
        <v>14</v>
      </c>
      <c r="E23" s="18" t="s">
        <v>60</v>
      </c>
      <c r="F23" s="17" t="s">
        <v>61</v>
      </c>
      <c r="G23" s="17">
        <v>450</v>
      </c>
      <c r="H23" s="20" t="s">
        <v>62</v>
      </c>
      <c r="I23" s="21">
        <v>51.97</v>
      </c>
      <c r="J23" s="43" t="s">
        <v>63</v>
      </c>
    </row>
    <row r="24" spans="1:10" ht="52.5" customHeight="1">
      <c r="A24" s="3"/>
      <c r="B24" s="15">
        <v>12</v>
      </c>
      <c r="C24" s="20" t="s">
        <v>64</v>
      </c>
      <c r="D24" s="17" t="s">
        <v>14</v>
      </c>
      <c r="E24" s="18" t="s">
        <v>65</v>
      </c>
      <c r="F24" s="21" t="s">
        <v>66</v>
      </c>
      <c r="G24" s="17">
        <v>48</v>
      </c>
      <c r="H24" s="20" t="s">
        <v>67</v>
      </c>
      <c r="I24" s="21">
        <v>13.27</v>
      </c>
      <c r="J24" s="48" t="s">
        <v>155</v>
      </c>
    </row>
    <row r="25" spans="1:10" ht="48" customHeight="1">
      <c r="B25" s="15">
        <v>13</v>
      </c>
      <c r="C25" s="20" t="s">
        <v>68</v>
      </c>
      <c r="D25" s="17" t="s">
        <v>69</v>
      </c>
      <c r="E25" s="18" t="s">
        <v>60</v>
      </c>
      <c r="F25" s="17" t="s">
        <v>70</v>
      </c>
      <c r="G25" s="17">
        <v>150</v>
      </c>
      <c r="H25" s="20" t="s">
        <v>71</v>
      </c>
      <c r="I25" s="21">
        <v>95.55</v>
      </c>
      <c r="J25" s="43" t="s">
        <v>72</v>
      </c>
    </row>
    <row r="26" spans="1:10" s="2" customFormat="1" ht="16.5" customHeight="1">
      <c r="B26" s="26"/>
      <c r="C26" s="109" t="s">
        <v>75</v>
      </c>
      <c r="D26" s="109"/>
      <c r="E26" s="109"/>
      <c r="F26" s="16"/>
      <c r="G26" s="16">
        <f>SUM(G20:G25)</f>
        <v>1306</v>
      </c>
      <c r="H26" s="18"/>
      <c r="I26" s="17"/>
      <c r="J26" s="43"/>
    </row>
    <row r="27" spans="1:10" s="3" customFormat="1">
      <c r="A27" s="2"/>
      <c r="B27" s="15"/>
      <c r="C27" s="27" t="s">
        <v>76</v>
      </c>
      <c r="D27" s="17"/>
      <c r="E27" s="18"/>
      <c r="F27" s="17"/>
      <c r="G27" s="17"/>
      <c r="H27" s="20"/>
      <c r="I27" s="21"/>
      <c r="J27" s="47"/>
    </row>
    <row r="28" spans="1:10" s="2" customFormat="1" ht="34.5" customHeight="1">
      <c r="A28" s="3"/>
      <c r="B28" s="15">
        <v>14</v>
      </c>
      <c r="C28" s="28" t="s">
        <v>77</v>
      </c>
      <c r="D28" s="21" t="s">
        <v>26</v>
      </c>
      <c r="E28" s="20" t="s">
        <v>78</v>
      </c>
      <c r="F28" s="19" t="s">
        <v>79</v>
      </c>
      <c r="G28" s="17">
        <v>1000</v>
      </c>
      <c r="H28" s="20" t="s">
        <v>80</v>
      </c>
      <c r="I28" s="21">
        <v>59.33</v>
      </c>
      <c r="J28" s="43" t="s">
        <v>226</v>
      </c>
    </row>
    <row r="29" spans="1:10" s="2" customFormat="1" ht="31.5">
      <c r="B29" s="15">
        <v>15</v>
      </c>
      <c r="C29" s="28" t="s">
        <v>81</v>
      </c>
      <c r="D29" s="21" t="s">
        <v>26</v>
      </c>
      <c r="E29" s="20" t="s">
        <v>78</v>
      </c>
      <c r="F29" s="17" t="s">
        <v>82</v>
      </c>
      <c r="G29" s="17">
        <v>624</v>
      </c>
      <c r="H29" s="20" t="s">
        <v>83</v>
      </c>
      <c r="I29" s="21">
        <v>42.63</v>
      </c>
      <c r="J29" s="43" t="s">
        <v>226</v>
      </c>
    </row>
    <row r="30" spans="1:10" s="2" customFormat="1" ht="31.5">
      <c r="B30" s="15">
        <v>16</v>
      </c>
      <c r="C30" s="28" t="s">
        <v>84</v>
      </c>
      <c r="D30" s="21" t="s">
        <v>26</v>
      </c>
      <c r="E30" s="20" t="s">
        <v>78</v>
      </c>
      <c r="F30" s="17" t="s">
        <v>85</v>
      </c>
      <c r="G30" s="17">
        <v>850</v>
      </c>
      <c r="H30" s="20" t="s">
        <v>86</v>
      </c>
      <c r="I30" s="21">
        <v>16.079999999999998</v>
      </c>
      <c r="J30" s="43" t="s">
        <v>87</v>
      </c>
    </row>
    <row r="31" spans="1:10" s="2" customFormat="1" ht="31.5">
      <c r="B31" s="15">
        <v>17</v>
      </c>
      <c r="C31" s="29" t="s">
        <v>88</v>
      </c>
      <c r="D31" s="30" t="s">
        <v>26</v>
      </c>
      <c r="E31" s="30" t="s">
        <v>78</v>
      </c>
      <c r="F31" s="30" t="s">
        <v>89</v>
      </c>
      <c r="G31" s="30">
        <v>540</v>
      </c>
      <c r="H31" s="20" t="s">
        <v>83</v>
      </c>
      <c r="I31" s="21">
        <v>16.010000000000002</v>
      </c>
      <c r="J31" s="49" t="s">
        <v>90</v>
      </c>
    </row>
    <row r="32" spans="1:10" s="2" customFormat="1" ht="31.5">
      <c r="B32" s="15">
        <v>18</v>
      </c>
      <c r="C32" s="28" t="s">
        <v>91</v>
      </c>
      <c r="D32" s="17" t="s">
        <v>14</v>
      </c>
      <c r="E32" s="18" t="s">
        <v>92</v>
      </c>
      <c r="F32" s="17" t="s">
        <v>93</v>
      </c>
      <c r="G32" s="17">
        <v>37.5</v>
      </c>
      <c r="H32" s="20" t="s">
        <v>94</v>
      </c>
      <c r="I32" s="21">
        <v>61.7</v>
      </c>
      <c r="J32" s="43" t="s">
        <v>95</v>
      </c>
    </row>
    <row r="33" spans="1:10" s="3" customFormat="1">
      <c r="A33" s="2"/>
      <c r="B33" s="26"/>
      <c r="C33" s="109" t="s">
        <v>96</v>
      </c>
      <c r="D33" s="109"/>
      <c r="E33" s="109"/>
      <c r="F33" s="16"/>
      <c r="G33" s="16">
        <f>SUM(G28:G31)+G32</f>
        <v>3051.5</v>
      </c>
      <c r="H33" s="18"/>
      <c r="I33" s="17"/>
      <c r="J33" s="43"/>
    </row>
    <row r="34" spans="1:10" ht="36" customHeight="1">
      <c r="A34" s="3"/>
      <c r="B34" s="26"/>
      <c r="C34" s="16" t="s">
        <v>97</v>
      </c>
      <c r="D34" s="17"/>
      <c r="E34" s="18"/>
      <c r="F34" s="17"/>
      <c r="G34" s="17"/>
      <c r="H34" s="18"/>
      <c r="I34" s="17"/>
      <c r="J34" s="43"/>
    </row>
    <row r="35" spans="1:10" ht="31.5">
      <c r="B35" s="15">
        <v>19</v>
      </c>
      <c r="C35" s="28" t="s">
        <v>98</v>
      </c>
      <c r="D35" s="17" t="s">
        <v>14</v>
      </c>
      <c r="E35" s="18" t="s">
        <v>99</v>
      </c>
      <c r="F35" s="17" t="s">
        <v>100</v>
      </c>
      <c r="G35" s="17">
        <v>40</v>
      </c>
      <c r="H35" s="20" t="s">
        <v>101</v>
      </c>
      <c r="I35" s="21">
        <v>11.25</v>
      </c>
      <c r="J35" s="43" t="s">
        <v>102</v>
      </c>
    </row>
    <row r="36" spans="1:10" s="2" customFormat="1" ht="19.5" customHeight="1">
      <c r="B36" s="26"/>
      <c r="C36" s="109" t="s">
        <v>103</v>
      </c>
      <c r="D36" s="109"/>
      <c r="E36" s="109"/>
      <c r="F36" s="16"/>
      <c r="G36" s="16">
        <f>SUM(G35:G35)</f>
        <v>40</v>
      </c>
      <c r="H36" s="18"/>
      <c r="I36" s="17"/>
      <c r="J36" s="43"/>
    </row>
    <row r="37" spans="1:10" s="5" customFormat="1">
      <c r="A37" s="2"/>
      <c r="B37" s="15"/>
      <c r="C37" s="16" t="s">
        <v>104</v>
      </c>
      <c r="D37" s="16"/>
      <c r="E37" s="22"/>
      <c r="F37" s="16"/>
      <c r="G37" s="16"/>
      <c r="H37" s="18"/>
      <c r="I37" s="17"/>
      <c r="J37" s="47"/>
    </row>
    <row r="38" spans="1:10" s="5" customFormat="1" ht="47.25">
      <c r="B38" s="15">
        <v>20</v>
      </c>
      <c r="C38" s="20" t="s">
        <v>105</v>
      </c>
      <c r="D38" s="17" t="s">
        <v>14</v>
      </c>
      <c r="E38" s="18" t="s">
        <v>106</v>
      </c>
      <c r="F38" s="20" t="s">
        <v>107</v>
      </c>
      <c r="G38" s="17">
        <v>206</v>
      </c>
      <c r="H38" s="20" t="s">
        <v>74</v>
      </c>
      <c r="I38" s="21">
        <v>77.42</v>
      </c>
      <c r="J38" s="43" t="s">
        <v>145</v>
      </c>
    </row>
    <row r="39" spans="1:10" s="5" customFormat="1">
      <c r="B39" s="15"/>
      <c r="C39" s="16" t="s">
        <v>108</v>
      </c>
      <c r="D39" s="16"/>
      <c r="E39" s="22"/>
      <c r="F39" s="16"/>
      <c r="G39" s="16">
        <f>SUM(G38)</f>
        <v>206</v>
      </c>
      <c r="H39" s="18"/>
      <c r="I39" s="17"/>
      <c r="J39" s="43"/>
    </row>
    <row r="40" spans="1:10" s="5" customFormat="1">
      <c r="B40" s="15"/>
      <c r="C40" s="16" t="s">
        <v>109</v>
      </c>
      <c r="D40" s="17"/>
      <c r="E40" s="18"/>
      <c r="F40" s="17"/>
      <c r="G40" s="17"/>
      <c r="H40" s="20"/>
      <c r="I40" s="21"/>
      <c r="J40" s="47"/>
    </row>
    <row r="41" spans="1:10" s="6" customFormat="1" ht="47.25">
      <c r="B41" s="31">
        <v>21</v>
      </c>
      <c r="C41" s="32" t="s">
        <v>110</v>
      </c>
      <c r="D41" s="33" t="s">
        <v>26</v>
      </c>
      <c r="E41" s="34" t="s">
        <v>111</v>
      </c>
      <c r="F41" s="33" t="s">
        <v>112</v>
      </c>
      <c r="G41" s="33">
        <v>500</v>
      </c>
      <c r="H41" s="35" t="s">
        <v>113</v>
      </c>
      <c r="I41" s="50">
        <v>63.39</v>
      </c>
      <c r="J41" s="44" t="s">
        <v>114</v>
      </c>
    </row>
    <row r="42" spans="1:10" s="5" customFormat="1" ht="31.5">
      <c r="B42" s="15">
        <v>22</v>
      </c>
      <c r="C42" s="28" t="s">
        <v>115</v>
      </c>
      <c r="D42" s="17" t="s">
        <v>26</v>
      </c>
      <c r="E42" s="18" t="s">
        <v>116</v>
      </c>
      <c r="F42" s="17" t="s">
        <v>117</v>
      </c>
      <c r="G42" s="17">
        <v>120</v>
      </c>
      <c r="H42" s="20" t="s">
        <v>118</v>
      </c>
      <c r="I42" s="21">
        <v>79.41</v>
      </c>
      <c r="J42" s="43" t="s">
        <v>158</v>
      </c>
    </row>
    <row r="43" spans="1:10" s="2" customFormat="1" ht="16.5" customHeight="1">
      <c r="B43" s="26"/>
      <c r="C43" s="16" t="s">
        <v>119</v>
      </c>
      <c r="D43" s="16"/>
      <c r="E43" s="22"/>
      <c r="F43" s="16"/>
      <c r="G43" s="16">
        <f>SUM(G41:G42)</f>
        <v>620</v>
      </c>
      <c r="H43" s="18"/>
      <c r="I43" s="17"/>
      <c r="J43" s="43"/>
    </row>
    <row r="44" spans="1:10" s="2" customFormat="1">
      <c r="B44" s="15"/>
      <c r="C44" s="36" t="s">
        <v>120</v>
      </c>
      <c r="D44" s="17"/>
      <c r="E44" s="18"/>
      <c r="F44" s="19"/>
      <c r="G44" s="17"/>
      <c r="H44" s="18"/>
      <c r="I44" s="17"/>
      <c r="J44" s="45"/>
    </row>
    <row r="45" spans="1:10" s="2" customFormat="1" ht="37.5" customHeight="1">
      <c r="B45" s="15">
        <v>23</v>
      </c>
      <c r="C45" s="28" t="s">
        <v>121</v>
      </c>
      <c r="D45" s="17" t="s">
        <v>26</v>
      </c>
      <c r="E45" s="18" t="s">
        <v>122</v>
      </c>
      <c r="F45" s="17" t="s">
        <v>123</v>
      </c>
      <c r="G45" s="17">
        <v>444</v>
      </c>
      <c r="H45" s="20" t="s">
        <v>124</v>
      </c>
      <c r="I45" s="21">
        <v>68.400000000000006</v>
      </c>
      <c r="J45" s="43" t="s">
        <v>156</v>
      </c>
    </row>
    <row r="46" spans="1:10" s="2" customFormat="1" ht="52.5" customHeight="1">
      <c r="B46" s="15">
        <v>24</v>
      </c>
      <c r="C46" s="28" t="s">
        <v>125</v>
      </c>
      <c r="D46" s="17" t="s">
        <v>26</v>
      </c>
      <c r="E46" s="18" t="s">
        <v>122</v>
      </c>
      <c r="F46" s="19" t="s">
        <v>126</v>
      </c>
      <c r="G46" s="17">
        <v>520</v>
      </c>
      <c r="H46" s="20" t="s">
        <v>127</v>
      </c>
      <c r="I46" s="21">
        <v>75.33</v>
      </c>
      <c r="J46" s="43" t="s">
        <v>128</v>
      </c>
    </row>
    <row r="47" spans="1:10" s="2" customFormat="1" ht="47.25">
      <c r="B47" s="15">
        <v>25</v>
      </c>
      <c r="C47" s="20" t="s">
        <v>129</v>
      </c>
      <c r="D47" s="17" t="s">
        <v>14</v>
      </c>
      <c r="E47" s="20" t="s">
        <v>130</v>
      </c>
      <c r="F47" s="17" t="s">
        <v>131</v>
      </c>
      <c r="G47" s="17">
        <v>300</v>
      </c>
      <c r="H47" s="20" t="s">
        <v>132</v>
      </c>
      <c r="I47" s="21">
        <v>10</v>
      </c>
      <c r="J47" s="43" t="s">
        <v>144</v>
      </c>
    </row>
    <row r="48" spans="1:10" s="2" customFormat="1">
      <c r="A48" s="37"/>
      <c r="B48" s="26"/>
      <c r="C48" s="109" t="s">
        <v>133</v>
      </c>
      <c r="D48" s="109"/>
      <c r="E48" s="109"/>
      <c r="F48" s="16"/>
      <c r="G48" s="16">
        <f>SUM(G45:G47)</f>
        <v>1264</v>
      </c>
      <c r="H48" s="20"/>
      <c r="I48" s="21"/>
      <c r="J48" s="43"/>
    </row>
    <row r="49" spans="1:20" s="7" customFormat="1" ht="34.5" customHeight="1">
      <c r="A49" s="2"/>
      <c r="B49" s="15"/>
      <c r="C49" s="36" t="s">
        <v>134</v>
      </c>
      <c r="D49" s="17"/>
      <c r="E49" s="18"/>
      <c r="F49" s="19"/>
      <c r="G49" s="17"/>
      <c r="H49" s="20"/>
      <c r="I49" s="21"/>
      <c r="J49" s="51"/>
    </row>
    <row r="50" spans="1:20" s="7" customFormat="1" ht="47.25">
      <c r="B50" s="15">
        <v>26</v>
      </c>
      <c r="C50" s="28" t="s">
        <v>135</v>
      </c>
      <c r="D50" s="17" t="s">
        <v>26</v>
      </c>
      <c r="E50" s="18" t="s">
        <v>136</v>
      </c>
      <c r="F50" s="19" t="s">
        <v>117</v>
      </c>
      <c r="G50" s="17">
        <v>120</v>
      </c>
      <c r="H50" s="20" t="s">
        <v>137</v>
      </c>
      <c r="I50" s="21">
        <v>43.2</v>
      </c>
      <c r="J50" s="43" t="s">
        <v>138</v>
      </c>
      <c r="L50" s="96"/>
      <c r="M50" s="96"/>
      <c r="N50" s="96"/>
      <c r="O50" s="96"/>
      <c r="P50" s="96"/>
      <c r="Q50" s="96"/>
      <c r="R50" s="96"/>
      <c r="S50" s="96"/>
      <c r="T50" s="96"/>
    </row>
    <row r="51" spans="1:20" ht="18.75">
      <c r="A51" s="7"/>
      <c r="B51" s="15"/>
      <c r="C51" s="16" t="s">
        <v>139</v>
      </c>
      <c r="D51" s="16"/>
      <c r="E51" s="22"/>
      <c r="F51" s="16"/>
      <c r="G51" s="16">
        <f>SUM(G50:G50)</f>
        <v>120</v>
      </c>
      <c r="H51" s="18"/>
      <c r="I51" s="17"/>
      <c r="J51" s="52"/>
    </row>
    <row r="52" spans="1:20" ht="18.75">
      <c r="B52" s="15"/>
      <c r="C52" s="38" t="s">
        <v>140</v>
      </c>
      <c r="D52" s="38"/>
      <c r="E52" s="39"/>
      <c r="F52" s="40"/>
      <c r="G52" s="16">
        <f>SUM(G51,G48,G43,G39,G36,G33,G26,G18,G15,G9)</f>
        <v>13223.5</v>
      </c>
      <c r="H52" s="41"/>
      <c r="I52" s="40"/>
      <c r="J52" s="53"/>
    </row>
    <row r="53" spans="1:20" ht="19.5" customHeight="1">
      <c r="B53" s="97" t="s">
        <v>141</v>
      </c>
      <c r="C53" s="98"/>
      <c r="D53" s="98"/>
      <c r="E53" s="98"/>
      <c r="F53" s="98"/>
      <c r="G53" s="98"/>
      <c r="H53" s="98"/>
      <c r="I53" s="98"/>
      <c r="J53" s="99"/>
    </row>
    <row r="54" spans="1:20" ht="19.5" customHeight="1">
      <c r="B54" s="110" t="s">
        <v>143</v>
      </c>
      <c r="C54" s="111"/>
      <c r="D54" s="111"/>
      <c r="E54" s="111"/>
      <c r="F54" s="111"/>
      <c r="G54" s="111"/>
      <c r="H54" s="111"/>
      <c r="I54" s="111"/>
      <c r="J54" s="112"/>
    </row>
    <row r="55" spans="1:20" ht="34.5" customHeight="1">
      <c r="B55" s="100" t="s">
        <v>157</v>
      </c>
      <c r="C55" s="101"/>
      <c r="D55" s="101"/>
      <c r="E55" s="101"/>
      <c r="F55" s="101"/>
      <c r="G55" s="101"/>
      <c r="H55" s="101"/>
      <c r="I55" s="101"/>
      <c r="J55" s="102"/>
    </row>
  </sheetData>
  <mergeCells count="18">
    <mergeCell ref="C48:E48"/>
    <mergeCell ref="B54:J54"/>
    <mergeCell ref="B2:J3"/>
    <mergeCell ref="L50:T50"/>
    <mergeCell ref="B53:J53"/>
    <mergeCell ref="B55:J55"/>
    <mergeCell ref="B4:B5"/>
    <mergeCell ref="D4:D5"/>
    <mergeCell ref="E4:E5"/>
    <mergeCell ref="F4:F5"/>
    <mergeCell ref="G4:G5"/>
    <mergeCell ref="H4:H5"/>
    <mergeCell ref="I4:I5"/>
    <mergeCell ref="J4:J5"/>
    <mergeCell ref="C15:E15"/>
    <mergeCell ref="C26:E26"/>
    <mergeCell ref="C33:E33"/>
    <mergeCell ref="C36:E36"/>
  </mergeCells>
  <pageMargins left="0.7" right="0.7" top="0.75" bottom="0.75" header="0.3" footer="0.3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BF337-09E1-42C8-B942-B4FCDEC7445A}">
  <dimension ref="A1:H34"/>
  <sheetViews>
    <sheetView workbookViewId="0">
      <selection sqref="A1:H34"/>
    </sheetView>
  </sheetViews>
  <sheetFormatPr defaultRowHeight="15"/>
  <cols>
    <col min="2" max="2" width="18.7109375" customWidth="1"/>
    <col min="3" max="3" width="19.42578125" customWidth="1"/>
    <col min="4" max="4" width="17.42578125" customWidth="1"/>
    <col min="5" max="5" width="17.140625" customWidth="1"/>
    <col min="6" max="6" width="18" customWidth="1"/>
    <col min="7" max="7" width="20.28515625" customWidth="1"/>
    <col min="8" max="8" width="15.140625" customWidth="1"/>
  </cols>
  <sheetData>
    <row r="1" spans="1:8" ht="16.5" thickBot="1">
      <c r="A1" s="60"/>
      <c r="B1" s="61"/>
      <c r="C1" s="62"/>
      <c r="D1" s="63"/>
      <c r="E1" s="62"/>
      <c r="F1" s="62"/>
      <c r="G1" s="63"/>
      <c r="H1" s="64" t="s">
        <v>159</v>
      </c>
    </row>
    <row r="2" spans="1:8">
      <c r="A2" s="129" t="s">
        <v>160</v>
      </c>
      <c r="B2" s="130"/>
      <c r="C2" s="130"/>
      <c r="D2" s="130"/>
      <c r="E2" s="130"/>
      <c r="F2" s="130"/>
      <c r="G2" s="130"/>
      <c r="H2" s="131"/>
    </row>
    <row r="3" spans="1:8">
      <c r="A3" s="132"/>
      <c r="B3" s="133"/>
      <c r="C3" s="133"/>
      <c r="D3" s="133"/>
      <c r="E3" s="133"/>
      <c r="F3" s="133"/>
      <c r="G3" s="133"/>
      <c r="H3" s="134"/>
    </row>
    <row r="4" spans="1:8">
      <c r="A4" s="103" t="s">
        <v>2</v>
      </c>
      <c r="B4" s="135" t="s">
        <v>161</v>
      </c>
      <c r="C4" s="104" t="s">
        <v>4</v>
      </c>
      <c r="D4" s="104" t="s">
        <v>5</v>
      </c>
      <c r="E4" s="104" t="s">
        <v>162</v>
      </c>
      <c r="F4" s="104" t="s">
        <v>7</v>
      </c>
      <c r="G4" s="104" t="s">
        <v>8</v>
      </c>
      <c r="H4" s="137" t="s">
        <v>163</v>
      </c>
    </row>
    <row r="5" spans="1:8">
      <c r="A5" s="103"/>
      <c r="B5" s="136"/>
      <c r="C5" s="104"/>
      <c r="D5" s="104"/>
      <c r="E5" s="104"/>
      <c r="F5" s="104"/>
      <c r="G5" s="104"/>
      <c r="H5" s="137"/>
    </row>
    <row r="6" spans="1:8" ht="15.75">
      <c r="A6" s="65"/>
      <c r="B6" s="66" t="s">
        <v>12</v>
      </c>
      <c r="C6" s="21"/>
      <c r="D6" s="20"/>
      <c r="E6" s="67"/>
      <c r="F6" s="21"/>
      <c r="G6" s="20"/>
      <c r="H6" s="68"/>
    </row>
    <row r="7" spans="1:8" ht="63">
      <c r="A7" s="65">
        <v>1</v>
      </c>
      <c r="B7" s="21" t="s">
        <v>164</v>
      </c>
      <c r="C7" s="21" t="s">
        <v>69</v>
      </c>
      <c r="D7" s="20" t="s">
        <v>165</v>
      </c>
      <c r="E7" s="69" t="s">
        <v>166</v>
      </c>
      <c r="F7" s="70">
        <v>240</v>
      </c>
      <c r="G7" s="20" t="s">
        <v>167</v>
      </c>
      <c r="H7" s="71" t="s">
        <v>168</v>
      </c>
    </row>
    <row r="8" spans="1:8" ht="63">
      <c r="A8" s="65">
        <v>2</v>
      </c>
      <c r="B8" s="72" t="s">
        <v>169</v>
      </c>
      <c r="C8" s="21" t="s">
        <v>69</v>
      </c>
      <c r="D8" s="73" t="s">
        <v>170</v>
      </c>
      <c r="E8" s="72" t="s">
        <v>171</v>
      </c>
      <c r="F8" s="74">
        <v>500</v>
      </c>
      <c r="G8" s="75" t="s">
        <v>172</v>
      </c>
      <c r="H8" s="68" t="s">
        <v>173</v>
      </c>
    </row>
    <row r="9" spans="1:8" ht="31.5">
      <c r="A9" s="65">
        <v>3</v>
      </c>
      <c r="B9" s="21" t="s">
        <v>174</v>
      </c>
      <c r="C9" s="21" t="s">
        <v>14</v>
      </c>
      <c r="D9" s="20" t="s">
        <v>20</v>
      </c>
      <c r="E9" s="21" t="s">
        <v>175</v>
      </c>
      <c r="F9" s="21">
        <v>1350</v>
      </c>
      <c r="G9" s="20" t="s">
        <v>22</v>
      </c>
      <c r="H9" s="76" t="s">
        <v>176</v>
      </c>
    </row>
    <row r="10" spans="1:8" ht="63">
      <c r="A10" s="65">
        <v>4</v>
      </c>
      <c r="B10" s="58" t="s">
        <v>177</v>
      </c>
      <c r="C10" s="21" t="s">
        <v>69</v>
      </c>
      <c r="D10" s="55" t="s">
        <v>178</v>
      </c>
      <c r="E10" s="77" t="s">
        <v>179</v>
      </c>
      <c r="F10" s="57">
        <v>1000</v>
      </c>
      <c r="G10" s="58" t="s">
        <v>180</v>
      </c>
      <c r="H10" s="77" t="s">
        <v>181</v>
      </c>
    </row>
    <row r="11" spans="1:8" ht="31.5">
      <c r="A11" s="65"/>
      <c r="B11" s="66" t="s">
        <v>23</v>
      </c>
      <c r="C11" s="66"/>
      <c r="D11" s="78"/>
      <c r="E11" s="66"/>
      <c r="F11" s="66">
        <f>SUM(F7:F10)</f>
        <v>3090</v>
      </c>
      <c r="G11" s="20"/>
      <c r="H11" s="68"/>
    </row>
    <row r="12" spans="1:8" ht="15.75">
      <c r="A12" s="65"/>
      <c r="B12" s="79" t="s">
        <v>182</v>
      </c>
      <c r="C12" s="21"/>
      <c r="D12" s="20"/>
      <c r="E12" s="67"/>
      <c r="F12" s="21"/>
      <c r="G12" s="20"/>
      <c r="H12" s="80"/>
    </row>
    <row r="13" spans="1:8" ht="63">
      <c r="A13" s="65">
        <v>5</v>
      </c>
      <c r="B13" s="58" t="s">
        <v>183</v>
      </c>
      <c r="C13" s="21" t="s">
        <v>69</v>
      </c>
      <c r="D13" s="55" t="s">
        <v>184</v>
      </c>
      <c r="E13" s="77" t="s">
        <v>185</v>
      </c>
      <c r="F13" s="57">
        <v>1600</v>
      </c>
      <c r="G13" s="58" t="s">
        <v>186</v>
      </c>
      <c r="H13" s="81" t="s">
        <v>187</v>
      </c>
    </row>
    <row r="14" spans="1:8" ht="63">
      <c r="A14" s="65">
        <v>6</v>
      </c>
      <c r="B14" s="21" t="s">
        <v>188</v>
      </c>
      <c r="C14" s="21" t="s">
        <v>14</v>
      </c>
      <c r="D14" s="20" t="s">
        <v>189</v>
      </c>
      <c r="E14" s="21" t="s">
        <v>28</v>
      </c>
      <c r="F14" s="21">
        <v>2000</v>
      </c>
      <c r="G14" s="20" t="s">
        <v>190</v>
      </c>
      <c r="H14" s="68" t="s">
        <v>191</v>
      </c>
    </row>
    <row r="15" spans="1:8" ht="15.75">
      <c r="A15" s="82"/>
      <c r="B15" s="125" t="s">
        <v>192</v>
      </c>
      <c r="C15" s="125"/>
      <c r="D15" s="125"/>
      <c r="E15" s="66"/>
      <c r="F15" s="66">
        <f>SUM(F13:F14)</f>
        <v>3600</v>
      </c>
      <c r="G15" s="20"/>
      <c r="H15" s="68"/>
    </row>
    <row r="16" spans="1:8" ht="15.75">
      <c r="A16" s="82"/>
      <c r="B16" s="66" t="s">
        <v>193</v>
      </c>
      <c r="C16" s="66"/>
      <c r="D16" s="66"/>
      <c r="E16" s="66"/>
      <c r="F16" s="66"/>
      <c r="G16" s="20"/>
      <c r="H16" s="68"/>
    </row>
    <row r="17" spans="1:8" ht="94.5">
      <c r="A17" s="83">
        <v>7</v>
      </c>
      <c r="B17" s="21" t="s">
        <v>194</v>
      </c>
      <c r="C17" s="21" t="s">
        <v>69</v>
      </c>
      <c r="D17" s="18" t="s">
        <v>195</v>
      </c>
      <c r="E17" s="21" t="s">
        <v>196</v>
      </c>
      <c r="F17" s="17">
        <v>1920</v>
      </c>
      <c r="G17" s="20" t="s">
        <v>167</v>
      </c>
      <c r="H17" s="84" t="s">
        <v>197</v>
      </c>
    </row>
    <row r="18" spans="1:8" ht="15.75">
      <c r="A18" s="82"/>
      <c r="B18" s="125" t="s">
        <v>198</v>
      </c>
      <c r="C18" s="125"/>
      <c r="D18" s="125"/>
      <c r="E18" s="66"/>
      <c r="F18" s="66">
        <v>1920</v>
      </c>
      <c r="G18" s="20"/>
      <c r="H18" s="68"/>
    </row>
    <row r="19" spans="1:8" ht="15.75">
      <c r="A19" s="82"/>
      <c r="B19" s="66" t="s">
        <v>199</v>
      </c>
      <c r="C19" s="66"/>
      <c r="D19" s="78"/>
      <c r="E19" s="66"/>
      <c r="F19" s="66"/>
      <c r="G19" s="20"/>
      <c r="H19" s="85"/>
    </row>
    <row r="20" spans="1:8" ht="47.25">
      <c r="A20" s="65">
        <v>8</v>
      </c>
      <c r="B20" s="21" t="s">
        <v>200</v>
      </c>
      <c r="C20" s="21" t="s">
        <v>14</v>
      </c>
      <c r="D20" s="20" t="s">
        <v>201</v>
      </c>
      <c r="E20" s="21" t="s">
        <v>112</v>
      </c>
      <c r="F20" s="21">
        <v>500</v>
      </c>
      <c r="G20" s="20" t="s">
        <v>202</v>
      </c>
      <c r="H20" s="68" t="s">
        <v>203</v>
      </c>
    </row>
    <row r="21" spans="1:8" ht="15.75">
      <c r="A21" s="65"/>
      <c r="B21" s="125" t="s">
        <v>204</v>
      </c>
      <c r="C21" s="125"/>
      <c r="D21" s="78"/>
      <c r="E21" s="66"/>
      <c r="F21" s="66">
        <f>SUM(F20)</f>
        <v>500</v>
      </c>
      <c r="G21" s="20"/>
      <c r="H21" s="68"/>
    </row>
    <row r="22" spans="1:8" ht="15.75">
      <c r="A22" s="65"/>
      <c r="B22" s="79" t="s">
        <v>120</v>
      </c>
      <c r="C22" s="21"/>
      <c r="D22" s="20"/>
      <c r="E22" s="67"/>
      <c r="F22" s="21"/>
      <c r="G22" s="20"/>
      <c r="H22" s="80"/>
    </row>
    <row r="23" spans="1:8" ht="47.25">
      <c r="A23" s="65">
        <v>9</v>
      </c>
      <c r="B23" s="21" t="s">
        <v>205</v>
      </c>
      <c r="C23" s="21" t="s">
        <v>26</v>
      </c>
      <c r="D23" s="20" t="s">
        <v>206</v>
      </c>
      <c r="E23" s="70" t="s">
        <v>207</v>
      </c>
      <c r="F23" s="70">
        <v>500</v>
      </c>
      <c r="G23" s="20" t="s">
        <v>208</v>
      </c>
      <c r="H23" s="68" t="s">
        <v>209</v>
      </c>
    </row>
    <row r="24" spans="1:8" ht="15.75">
      <c r="A24" s="82"/>
      <c r="B24" s="125" t="s">
        <v>133</v>
      </c>
      <c r="C24" s="125"/>
      <c r="D24" s="125"/>
      <c r="E24" s="66"/>
      <c r="F24" s="66">
        <f>SUM(F23:F23)</f>
        <v>500</v>
      </c>
      <c r="G24" s="20"/>
      <c r="H24" s="68"/>
    </row>
    <row r="25" spans="1:8" ht="15.75">
      <c r="A25" s="82"/>
      <c r="B25" s="86" t="s">
        <v>210</v>
      </c>
      <c r="C25" s="66"/>
      <c r="D25" s="66"/>
      <c r="E25" s="66"/>
      <c r="F25" s="66"/>
      <c r="G25" s="20"/>
      <c r="H25" s="68"/>
    </row>
    <row r="26" spans="1:8" ht="47.25">
      <c r="A26" s="65">
        <v>10</v>
      </c>
      <c r="B26" s="72" t="s">
        <v>211</v>
      </c>
      <c r="C26" s="21" t="s">
        <v>69</v>
      </c>
      <c r="D26" s="73" t="s">
        <v>212</v>
      </c>
      <c r="E26" s="72" t="s">
        <v>213</v>
      </c>
      <c r="F26" s="21">
        <v>1000</v>
      </c>
      <c r="G26" s="75" t="s">
        <v>214</v>
      </c>
      <c r="H26" s="71" t="s">
        <v>215</v>
      </c>
    </row>
    <row r="27" spans="1:8" ht="47.25">
      <c r="A27" s="65">
        <v>11</v>
      </c>
      <c r="B27" s="58" t="s">
        <v>216</v>
      </c>
      <c r="C27" s="21" t="s">
        <v>69</v>
      </c>
      <c r="D27" s="58" t="s">
        <v>217</v>
      </c>
      <c r="E27" s="77" t="s">
        <v>218</v>
      </c>
      <c r="F27" s="57">
        <v>1500</v>
      </c>
      <c r="G27" s="58" t="s">
        <v>219</v>
      </c>
      <c r="H27" s="81" t="s">
        <v>220</v>
      </c>
    </row>
    <row r="28" spans="1:8" ht="15.75">
      <c r="A28" s="65"/>
      <c r="B28" s="125" t="s">
        <v>221</v>
      </c>
      <c r="C28" s="125"/>
      <c r="D28" s="125"/>
      <c r="E28" s="72"/>
      <c r="F28" s="66">
        <f>SUM(F26:F27)</f>
        <v>2500</v>
      </c>
      <c r="G28" s="75"/>
      <c r="H28" s="68"/>
    </row>
    <row r="29" spans="1:8" ht="18.75">
      <c r="A29" s="65"/>
      <c r="B29" s="126" t="s">
        <v>140</v>
      </c>
      <c r="C29" s="127"/>
      <c r="D29" s="127"/>
      <c r="E29" s="128"/>
      <c r="F29" s="66">
        <f>SUM(F11,F15,F18,F21,F24,F28)</f>
        <v>12110</v>
      </c>
      <c r="G29" s="87"/>
      <c r="H29" s="88"/>
    </row>
    <row r="30" spans="1:8" ht="15.75">
      <c r="A30" s="113" t="s">
        <v>222</v>
      </c>
      <c r="B30" s="114"/>
      <c r="C30" s="114"/>
      <c r="D30" s="114"/>
      <c r="E30" s="114"/>
      <c r="F30" s="114"/>
      <c r="G30" s="114"/>
      <c r="H30" s="115"/>
    </row>
    <row r="31" spans="1:8" ht="15.75">
      <c r="A31" s="116" t="s">
        <v>223</v>
      </c>
      <c r="B31" s="117"/>
      <c r="C31" s="117"/>
      <c r="D31" s="117"/>
      <c r="E31" s="117"/>
      <c r="F31" s="117"/>
      <c r="G31" s="117"/>
      <c r="H31" s="118"/>
    </row>
    <row r="32" spans="1:8" ht="16.5" thickBot="1">
      <c r="A32" s="119" t="s">
        <v>224</v>
      </c>
      <c r="B32" s="120"/>
      <c r="C32" s="120"/>
      <c r="D32" s="120"/>
      <c r="E32" s="120"/>
      <c r="F32" s="120"/>
      <c r="G32" s="120"/>
      <c r="H32" s="121"/>
    </row>
    <row r="33" spans="1:8" ht="16.5" thickBot="1">
      <c r="A33" s="122" t="s">
        <v>225</v>
      </c>
      <c r="B33" s="123"/>
      <c r="C33" s="123"/>
      <c r="D33" s="123"/>
      <c r="E33" s="123"/>
      <c r="F33" s="123"/>
      <c r="G33" s="123"/>
      <c r="H33" s="124"/>
    </row>
    <row r="34" spans="1:8" ht="15.75">
      <c r="A34" s="89"/>
      <c r="B34" s="89"/>
      <c r="C34" s="89"/>
      <c r="D34" s="89"/>
      <c r="E34" s="89"/>
      <c r="F34" s="89"/>
      <c r="G34" s="89"/>
      <c r="H34" s="89"/>
    </row>
  </sheetData>
  <mergeCells count="19">
    <mergeCell ref="A2:H3"/>
    <mergeCell ref="A4:A5"/>
    <mergeCell ref="B4:B5"/>
    <mergeCell ref="C4:C5"/>
    <mergeCell ref="D4:D5"/>
    <mergeCell ref="E4:E5"/>
    <mergeCell ref="F4:F5"/>
    <mergeCell ref="G4:G5"/>
    <mergeCell ref="H4:H5"/>
    <mergeCell ref="A30:H30"/>
    <mergeCell ref="A31:H31"/>
    <mergeCell ref="A32:H32"/>
    <mergeCell ref="A33:H33"/>
    <mergeCell ref="B15:D15"/>
    <mergeCell ref="B18:D18"/>
    <mergeCell ref="B21:C21"/>
    <mergeCell ref="B24:D24"/>
    <mergeCell ref="B28:D28"/>
    <mergeCell ref="B29:E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Annex-1A</vt:lpstr>
      <vt:lpstr>Sheet1</vt:lpstr>
      <vt:lpstr>'Annex-1A'!Print_Area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2025-05-27T23:10:56Z</cp:lastPrinted>
  <dcterms:created xsi:type="dcterms:W3CDTF">2020-03-13T05:19:00Z</dcterms:created>
  <dcterms:modified xsi:type="dcterms:W3CDTF">2025-09-03T07:24:22Z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535784AEF4FF42FEA5E391D9B3118790_12</vt:lpwstr>
  </property>
  <property fmtid="{D5CDD505-2E9C-101B-9397-08002B2CF9AE}" pid="3" name="KSOProductBuildVer">
    <vt:lpwstr>2057-12.2.0.20348</vt:lpwstr>
  </property>
</Properties>
</file>